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300" windowWidth="25170" windowHeight="6360"/>
  </bookViews>
  <sheets>
    <sheet name="ЛСР 13 граф" sheetId="7" r:id="rId1"/>
  </sheets>
  <definedNames>
    <definedName name="Constr" localSheetId="0">'ЛСР 13 граф'!$A$1</definedName>
    <definedName name="FOT" localSheetId="0">'ЛСР 13 граф'!#REF!</definedName>
    <definedName name="Ind" localSheetId="0">'ЛСР 13 граф'!$D$9</definedName>
    <definedName name="Obj" localSheetId="0">'ЛСР 13 граф'!#REF!</definedName>
    <definedName name="Obosn" localSheetId="0">'ЛСР 13 граф'!#REF!</definedName>
    <definedName name="SmPr" localSheetId="0">'ЛСР 13 граф'!$C$15</definedName>
    <definedName name="_xlnm.Print_Titles" localSheetId="0">'ЛСР 13 граф'!$20:$20</definedName>
  </definedNames>
  <calcPr calcId="114210" fullCalcOnLoad="1"/>
</workbook>
</file>

<file path=xl/calcChain.xml><?xml version="1.0" encoding="utf-8"?>
<calcChain xmlns="http://schemas.openxmlformats.org/spreadsheetml/2006/main">
  <c r="J46" i="7"/>
  <c r="J45"/>
  <c r="J40"/>
  <c r="J42"/>
  <c r="K42"/>
  <c r="J47"/>
</calcChain>
</file>

<file path=xl/sharedStrings.xml><?xml version="1.0" encoding="utf-8"?>
<sst xmlns="http://schemas.openxmlformats.org/spreadsheetml/2006/main" count="102" uniqueCount="86">
  <si>
    <t>СОГЛАСОВАНО:</t>
  </si>
  <si>
    <t>УТВЕРЖДАЮ:</t>
  </si>
  <si>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</si>
  <si>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</si>
  <si>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</si>
  <si>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</si>
  <si>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</si>
  <si>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</si>
  <si>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</si>
  <si>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</si>
  <si>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</si>
  <si>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</si>
  <si>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Всего</t>
  </si>
  <si>
    <t>В том числе</t>
  </si>
  <si>
    <t>Осн.З/п</t>
  </si>
  <si>
    <t>З/пМех</t>
  </si>
  <si>
    <t>Обоснование</t>
  </si>
  <si>
    <t>________________</t>
  </si>
  <si>
    <t>Эк.Маш.</t>
  </si>
  <si>
    <t>1 шт.</t>
  </si>
  <si>
    <r>
      <t>ТЕРп01-02-005-04</t>
    </r>
    <r>
      <rPr>
        <i/>
        <sz val="7"/>
        <rFont val="Arial"/>
        <family val="2"/>
        <charset val="204"/>
      </rPr>
      <t xml:space="preserve">
Приказ Минстроя России от 11.11.15 №800/пр</t>
    </r>
  </si>
  <si>
    <r>
      <t>Трансформатор силовой сухой: трехфазный напряжением до 11 кВ</t>
    </r>
    <r>
      <rPr>
        <i/>
        <sz val="7"/>
        <rFont val="Arial"/>
        <family val="2"/>
        <charset val="204"/>
      </rPr>
      <t xml:space="preserve">
ИНДЕКС К ПОЗИЦИИ:
ТЕРп01-02-005-04  ОЗП=23,43</t>
    </r>
  </si>
  <si>
    <r>
      <t>ТЕРп01-06-020-03</t>
    </r>
    <r>
      <rPr>
        <i/>
        <sz val="7"/>
        <rFont val="Arial"/>
        <family val="2"/>
        <charset val="204"/>
      </rPr>
      <t xml:space="preserve">
Приказ Минстроя России от 11.11.15 №800/пр</t>
    </r>
  </si>
  <si>
    <t>1 система</t>
  </si>
  <si>
    <r>
      <t>Вторичной цепи: трансформатора напряжения трехфазного</t>
    </r>
    <r>
      <rPr>
        <i/>
        <sz val="7"/>
        <rFont val="Arial"/>
        <family val="2"/>
        <charset val="204"/>
      </rPr>
      <t xml:space="preserve">
ИНДЕКС К ПОЗИЦИИ:
ТЕРп01-06-020-03  ОЗП=23,43</t>
    </r>
  </si>
  <si>
    <r>
      <t>ТЕРп01-12-010-02</t>
    </r>
    <r>
      <rPr>
        <i/>
        <sz val="7"/>
        <rFont val="Arial"/>
        <family val="2"/>
        <charset val="204"/>
      </rPr>
      <t xml:space="preserve">
Приказ Минстроя России от 11.11.15 №800/пр</t>
    </r>
  </si>
  <si>
    <t>1 испытание</t>
  </si>
  <si>
    <r>
      <t>Испытание: первичной обмотки трансформатора измерительного</t>
    </r>
    <r>
      <rPr>
        <i/>
        <sz val="7"/>
        <rFont val="Arial"/>
        <family val="2"/>
        <charset val="204"/>
      </rPr>
      <t xml:space="preserve">
ИНДЕКС К ПОЗИЦИИ:
ТЕРп01-12-010-02  ОЗП=23,43</t>
    </r>
  </si>
  <si>
    <r>
      <t>ТЕРп01-12-010-03</t>
    </r>
    <r>
      <rPr>
        <i/>
        <sz val="7"/>
        <rFont val="Arial"/>
        <family val="2"/>
        <charset val="204"/>
      </rPr>
      <t xml:space="preserve">
Приказ Минстроя России от 11.11.15 №800/пр</t>
    </r>
  </si>
  <si>
    <r>
      <t>Испытание: вторичной обмотки трансформатора измерительного</t>
    </r>
    <r>
      <rPr>
        <i/>
        <sz val="7"/>
        <rFont val="Arial"/>
        <family val="2"/>
        <charset val="204"/>
      </rPr>
      <t xml:space="preserve">
ИНДЕКС К ПОЗИЦИИ:
ТЕРп01-12-010-03  ОЗП=23,43</t>
    </r>
  </si>
  <si>
    <r>
      <t>ТЕРп01-12-020-01</t>
    </r>
    <r>
      <rPr>
        <i/>
        <sz val="7"/>
        <rFont val="Arial"/>
        <family val="2"/>
        <charset val="204"/>
      </rPr>
      <t xml:space="preserve">
Приказ Минстроя России от 11.11.15 №800/пр</t>
    </r>
  </si>
  <si>
    <r>
      <t>Испытание сборных и соединительных шин напряжением: до 11 кВ</t>
    </r>
    <r>
      <rPr>
        <i/>
        <sz val="7"/>
        <rFont val="Arial"/>
        <family val="2"/>
        <charset val="204"/>
      </rPr>
      <t xml:space="preserve">
ИНДЕКС К ПОЗИЦИИ:
ТЕРп01-12-020-01  ОЗП=23,43</t>
    </r>
  </si>
  <si>
    <r>
      <t>ТЕРп01-06-021-01</t>
    </r>
    <r>
      <rPr>
        <i/>
        <sz val="7"/>
        <rFont val="Arial"/>
        <family val="2"/>
        <charset val="204"/>
      </rPr>
      <t xml:space="preserve">
Приказ Минстроя России от 11.11.15 №800/пр</t>
    </r>
  </si>
  <si>
    <t>1 схема</t>
  </si>
  <si>
    <r>
      <t>Схема разводки трехпроводной системы с количеством панелей (шкафов, ячеек): до 2</t>
    </r>
    <r>
      <rPr>
        <i/>
        <sz val="7"/>
        <rFont val="Arial"/>
        <family val="2"/>
        <charset val="204"/>
      </rPr>
      <t xml:space="preserve">
ИНДЕКС К ПОЗИЦИИ:
ТЕРп01-06-021-01  ОЗП=23,43</t>
    </r>
  </si>
  <si>
    <r>
      <t>ТЕРп01-06-021-02</t>
    </r>
    <r>
      <rPr>
        <i/>
        <sz val="7"/>
        <rFont val="Arial"/>
        <family val="2"/>
        <charset val="204"/>
      </rPr>
      <t xml:space="preserve">
Приказ Минстроя России от 11.11.15 №800/пр</t>
    </r>
  </si>
  <si>
    <r>
      <t>Схема разводки трехпроводной системы с количеством панелей (шкафов, ячеек): за каждую последующую панель (шкаф, ячейку) свыше 2</t>
    </r>
    <r>
      <rPr>
        <i/>
        <sz val="7"/>
        <rFont val="Arial"/>
        <family val="2"/>
        <charset val="204"/>
      </rPr>
      <t xml:space="preserve">
ИНДЕКС К ПОЗИЦИИ:
ТЕРп01-06-021-02  ОЗП=23,43</t>
    </r>
  </si>
  <si>
    <r>
      <t>ТЕРп01-12-024-01</t>
    </r>
    <r>
      <rPr>
        <i/>
        <sz val="7"/>
        <rFont val="Arial"/>
        <family val="2"/>
        <charset val="204"/>
      </rPr>
      <t xml:space="preserve">
Приказ Минстроя России от 11.11.15 №800/пр</t>
    </r>
  </si>
  <si>
    <r>
      <t>Испытание изолятора опорного: отдельного одноэлементного</t>
    </r>
    <r>
      <rPr>
        <i/>
        <sz val="7"/>
        <rFont val="Arial"/>
        <family val="2"/>
        <charset val="204"/>
      </rPr>
      <t xml:space="preserve">
ИНДЕКС К ПОЗИЦИИ:
ТЕРп01-12-024-01  ОЗП=23,43</t>
    </r>
  </si>
  <si>
    <r>
      <t>ТЕРп01-03-005-01</t>
    </r>
    <r>
      <rPr>
        <i/>
        <sz val="7"/>
        <rFont val="Arial"/>
        <family val="2"/>
        <charset val="204"/>
      </rPr>
      <t xml:space="preserve">
Приказ Минстроя России от 11.11.15 №800/пр</t>
    </r>
  </si>
  <si>
    <r>
      <t>Разъединитель трехполюсный напряжением: до 20 кВ</t>
    </r>
    <r>
      <rPr>
        <i/>
        <sz val="7"/>
        <rFont val="Arial"/>
        <family val="2"/>
        <charset val="204"/>
      </rPr>
      <t xml:space="preserve">
ИНДЕКС К ПОЗИЦИИ:
ТЕРп01-03-005-01  ОЗП=23,43</t>
    </r>
  </si>
  <si>
    <r>
      <t>ТЕРп01-03-002-06</t>
    </r>
    <r>
      <rPr>
        <i/>
        <sz val="7"/>
        <rFont val="Arial"/>
        <family val="2"/>
        <charset val="204"/>
      </rPr>
      <t xml:space="preserve">
Приказ Минстроя России от 11.11.15 №800/пр</t>
    </r>
  </si>
  <si>
    <r>
      <t>Выключатель трехполюсный напряжением до 1 кВ с: электромагнитным, тепловым или комбинированным расцепителем, номинальный ток до 600 А</t>
    </r>
    <r>
      <rPr>
        <i/>
        <sz val="7"/>
        <rFont val="Arial"/>
        <family val="2"/>
        <charset val="204"/>
      </rPr>
      <t xml:space="preserve">
ИНДЕКС К ПОЗИЦИИ:
ТЕРп01-03-002-06  ОЗП=23,43</t>
    </r>
  </si>
  <si>
    <r>
      <t>ТЕРп01-03-002-07</t>
    </r>
    <r>
      <rPr>
        <i/>
        <sz val="7"/>
        <rFont val="Arial"/>
        <family val="2"/>
        <charset val="204"/>
      </rPr>
      <t xml:space="preserve">
Приказ Минстроя России от 11.11.15 №800/пр</t>
    </r>
  </si>
  <si>
    <r>
      <t>Выключатель трехполюсный напряжением до 1 кВ с: электромагнитным, тепловым или комбинированным расцепителем, номинальный ток до 1000 А</t>
    </r>
    <r>
      <rPr>
        <i/>
        <sz val="7"/>
        <rFont val="Arial"/>
        <family val="2"/>
        <charset val="204"/>
      </rPr>
      <t xml:space="preserve">
ИНДЕКС К ПОЗИЦИИ:
ТЕРп01-03-002-07  ОЗП=23,43</t>
    </r>
  </si>
  <si>
    <r>
      <t>ТЕРп01-03-002-08</t>
    </r>
    <r>
      <rPr>
        <i/>
        <sz val="7"/>
        <rFont val="Arial"/>
        <family val="2"/>
        <charset val="204"/>
      </rPr>
      <t xml:space="preserve">
Приказ Минстроя России от 11.11.15 №800/пр</t>
    </r>
  </si>
  <si>
    <r>
      <t>Выключатель трехполюсный напряжением до 1 кВ с: электромагнитным, тепловым или комбинированным расцепителем, номинальный ток до 5000 А</t>
    </r>
    <r>
      <rPr>
        <i/>
        <sz val="7"/>
        <rFont val="Arial"/>
        <family val="2"/>
        <charset val="204"/>
      </rPr>
      <t xml:space="preserve">
ИНДЕКС К ПОЗИЦИИ:
ТЕРп01-03-002-08  ОЗП=23,43</t>
    </r>
  </si>
  <si>
    <r>
      <t>ТЕРп01-11-010-02</t>
    </r>
    <r>
      <rPr>
        <i/>
        <sz val="7"/>
        <rFont val="Arial"/>
        <family val="2"/>
        <charset val="204"/>
      </rPr>
      <t xml:space="preserve">
Приказ Минстроя России от 11.11.15 №800/пр</t>
    </r>
  </si>
  <si>
    <t>1 измерение</t>
  </si>
  <si>
    <r>
      <t>Измерение сопротивления растеканию тока: контура с диагональю до 20 м</t>
    </r>
    <r>
      <rPr>
        <i/>
        <sz val="7"/>
        <rFont val="Arial"/>
        <family val="2"/>
        <charset val="204"/>
      </rPr>
      <t xml:space="preserve">
ИНДЕКС К ПОЗИЦИИ:
ТЕРп01-11-010-02  ОЗП=23,43</t>
    </r>
  </si>
  <si>
    <r>
      <t>ТЕРп01-11-011-01</t>
    </r>
    <r>
      <rPr>
        <i/>
        <sz val="7"/>
        <rFont val="Arial"/>
        <family val="2"/>
        <charset val="204"/>
      </rPr>
      <t xml:space="preserve">
Приказ Минстроя России от 11.11.15 №800/пр</t>
    </r>
  </si>
  <si>
    <t>100 точек</t>
  </si>
  <si>
    <r>
      <t>Проверка наличия цепи между заземлителями и заземленными элементами</t>
    </r>
    <r>
      <rPr>
        <i/>
        <sz val="7"/>
        <rFont val="Arial"/>
        <family val="2"/>
        <charset val="204"/>
      </rPr>
      <t xml:space="preserve">
ИНДЕКС К ПОЗИЦИИ:
ТЕРп01-11-011-01  ОЗП=23,43</t>
    </r>
  </si>
  <si>
    <r>
      <t>ТЕРп01-11-028-01</t>
    </r>
    <r>
      <rPr>
        <i/>
        <sz val="7"/>
        <rFont val="Arial"/>
        <family val="2"/>
        <charset val="204"/>
      </rPr>
      <t xml:space="preserve">
Приказ Минстроя России от 11.11.15 №800/пр</t>
    </r>
  </si>
  <si>
    <t>1 линия</t>
  </si>
  <si>
    <r>
      <t>Измерение сопротивления изоляции мегаомметром: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</t>
    </r>
    <r>
      <rPr>
        <i/>
        <sz val="7"/>
        <rFont val="Arial"/>
        <family val="2"/>
        <charset val="204"/>
      </rPr>
      <t xml:space="preserve">
ИНДЕКС К ПОЗИЦИИ:
ТЕРп01-11-028-01  ОЗП=23,43</t>
    </r>
  </si>
  <si>
    <r>
      <t>ТЕРп01-11-024-02</t>
    </r>
    <r>
      <rPr>
        <i/>
        <sz val="7"/>
        <rFont val="Arial"/>
        <family val="2"/>
        <charset val="204"/>
      </rPr>
      <t xml:space="preserve">
Приказ Минстроя России от 11.11.15 №800/пр</t>
    </r>
  </si>
  <si>
    <t>1 фазировка</t>
  </si>
  <si>
    <r>
      <t>Фазировка электрической линии или трансформатора с сетью напряжением: свыше 1 кВ</t>
    </r>
    <r>
      <rPr>
        <i/>
        <sz val="7"/>
        <rFont val="Arial"/>
        <family val="2"/>
        <charset val="204"/>
      </rPr>
      <t xml:space="preserve">
ИНДЕКС К ПОЗИЦИИ:
ТЕРп01-11-024-02  ОЗП=23,43</t>
    </r>
  </si>
  <si>
    <r>
      <t>ТЕРп01-12-027-01</t>
    </r>
    <r>
      <rPr>
        <i/>
        <sz val="7"/>
        <rFont val="Arial"/>
        <family val="2"/>
        <charset val="204"/>
      </rPr>
      <t xml:space="preserve">
Приказ Минстроя России от 11.11.15 №800/пр</t>
    </r>
  </si>
  <si>
    <r>
      <t>Испытание кабеля силового длиной до 500 м напряжением: до 10 кВ</t>
    </r>
    <r>
      <rPr>
        <i/>
        <sz val="7"/>
        <rFont val="Arial"/>
        <family val="2"/>
        <charset val="204"/>
      </rPr>
      <t xml:space="preserve">
ИНДЕКС К ПОЗИЦИИ:
ТЕРп01-12-027-01  ОЗП=23,43</t>
    </r>
  </si>
  <si>
    <r>
      <t>ТЕРп01-12-029-02</t>
    </r>
    <r>
      <rPr>
        <i/>
        <sz val="7"/>
        <rFont val="Arial"/>
        <family val="2"/>
        <charset val="204"/>
      </rPr>
      <t xml:space="preserve">
Приказ Минстроя России от 11.11.15 №800/пр</t>
    </r>
  </si>
  <si>
    <r>
      <t>Испытание герметичной кабельной проходки</t>
    </r>
    <r>
      <rPr>
        <i/>
        <sz val="7"/>
        <rFont val="Arial"/>
        <family val="2"/>
        <charset val="204"/>
      </rPr>
      <t xml:space="preserve">
ИНДЕКС К ПОЗИЦИИ:
ТЕРп01-12-029-02  ОЗП=23,43</t>
    </r>
  </si>
  <si>
    <t>Итого по разделу 5 Пусконаладочные работы</t>
  </si>
  <si>
    <t>ИТОГИ ПО СМЕТЕ:</t>
  </si>
  <si>
    <t>Итого прямые затраты по смете в текущих ценах</t>
  </si>
  <si>
    <t>Накладные расходы</t>
  </si>
  <si>
    <t>Сметная прибыль</t>
  </si>
  <si>
    <t>Итоги по смете:</t>
  </si>
  <si>
    <t xml:space="preserve">  ВСЕГО по смете</t>
  </si>
  <si>
    <t>руб.</t>
  </si>
  <si>
    <t>(должность, подпись, расшифровка)</t>
  </si>
  <si>
    <t>Сметная стоимость _______________________________________________________________________________________________</t>
  </si>
  <si>
    <t xml:space="preserve">Реконструкция ТП-8869
</t>
  </si>
  <si>
    <t>Заместитель директора по ЭЭС</t>
  </si>
  <si>
    <t>АО "Электротехнический комплекс"</t>
  </si>
  <si>
    <t>________________  В.Г. Солопов</t>
  </si>
  <si>
    <t>ЛОКАЛЬНЫЙ СМЕТНЫЙ РАСЧЕТ № 2/2018</t>
  </si>
  <si>
    <t>замену оборудования (пусконаладочные работы)</t>
  </si>
  <si>
    <t>Раздел 1. Пусконаладочные работы</t>
  </si>
  <si>
    <t>Составил: ___________________________ Самойленко Н.В.</t>
  </si>
  <si>
    <t xml:space="preserve">Проверил: ___________________________ </t>
  </si>
  <si>
    <t xml:space="preserve">  НДС 20%</t>
  </si>
  <si>
    <t>___________________________360 463,20</t>
  </si>
  <si>
    <t>"______ " _______________20___ г.</t>
  </si>
  <si>
    <t>" _____ " ________________ 20___ г.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</si>
</sst>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49" fontId="3" fillId="0" borderId="0" xfId="1" applyNumberFormat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4" fillId="0" borderId="0" xfId="1" applyFont="1"/>
    <xf numFmtId="0" fontId="7" fillId="0" borderId="0" xfId="1" applyFont="1" applyAlignment="1">
      <alignment horizontal="right" vertical="top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/>
    </xf>
    <xf numFmtId="0" fontId="7" fillId="0" borderId="0" xfId="1" applyFont="1" applyAlignment="1">
      <alignment horizontal="center" vertical="top"/>
    </xf>
    <xf numFmtId="0" fontId="5" fillId="0" borderId="0" xfId="1" applyFont="1" applyBorder="1" applyAlignment="1">
      <alignment horizontal="right" vertical="top"/>
    </xf>
    <xf numFmtId="0" fontId="7" fillId="0" borderId="0" xfId="1" applyFont="1" applyAlignment="1">
      <alignment horizontal="left"/>
    </xf>
    <xf numFmtId="0" fontId="7" fillId="0" borderId="0" xfId="1" applyFont="1"/>
    <xf numFmtId="0" fontId="3" fillId="0" borderId="1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/>
    </xf>
    <xf numFmtId="49" fontId="12" fillId="0" borderId="0" xfId="1" applyNumberFormat="1" applyFont="1" applyAlignment="1">
      <alignment horizontal="left" vertical="top"/>
    </xf>
    <xf numFmtId="0" fontId="5" fillId="0" borderId="0" xfId="1" applyFont="1" applyAlignment="1"/>
    <xf numFmtId="49" fontId="7" fillId="0" borderId="0" xfId="1" applyNumberFormat="1" applyFont="1" applyAlignment="1">
      <alignment horizontal="left" vertical="top"/>
    </xf>
    <xf numFmtId="0" fontId="3" fillId="0" borderId="0" xfId="1" applyNumberFormat="1" applyFont="1" applyAlignment="1">
      <alignment horizontal="center" vertical="top"/>
    </xf>
    <xf numFmtId="0" fontId="12" fillId="0" borderId="0" xfId="1" applyNumberFormat="1" applyFont="1" applyAlignment="1">
      <alignment horizontal="center" vertical="top"/>
    </xf>
    <xf numFmtId="0" fontId="7" fillId="0" borderId="0" xfId="1" applyNumberFormat="1" applyFont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7" fillId="0" borderId="0" xfId="1" applyFont="1" applyAlignment="1">
      <alignment horizontal="left" vertical="top"/>
    </xf>
    <xf numFmtId="0" fontId="3" fillId="0" borderId="1" xfId="1" quotePrefix="1" applyNumberFormat="1" applyFont="1" applyBorder="1" applyAlignment="1">
      <alignment horizontal="center" vertical="top"/>
    </xf>
    <xf numFmtId="49" fontId="13" fillId="0" borderId="1" xfId="1" applyNumberFormat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/>
    </xf>
    <xf numFmtId="0" fontId="11" fillId="0" borderId="1" xfId="1" applyFont="1" applyBorder="1" applyAlignment="1">
      <alignment horizontal="right" vertical="top" wrapText="1"/>
    </xf>
    <xf numFmtId="0" fontId="2" fillId="0" borderId="0" xfId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5" fillId="0" borderId="2" xfId="1" applyFont="1" applyBorder="1" applyAlignment="1">
      <alignment horizontal="right" vertical="top"/>
    </xf>
    <xf numFmtId="0" fontId="9" fillId="0" borderId="0" xfId="1" applyFont="1" applyBorder="1" applyAlignment="1">
      <alignment horizontal="center" vertical="top"/>
    </xf>
    <xf numFmtId="0" fontId="10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7" fillId="0" borderId="2" xfId="1" applyFont="1" applyBorder="1" applyAlignment="1">
      <alignment horizontal="center" vertical="top"/>
    </xf>
    <xf numFmtId="0" fontId="8" fillId="0" borderId="0" xfId="1" applyFont="1" applyBorder="1" applyAlignment="1">
      <alignment horizontal="center" vertical="top"/>
    </xf>
    <xf numFmtId="0" fontId="3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right" vertical="top"/>
    </xf>
    <xf numFmtId="0" fontId="7" fillId="0" borderId="2" xfId="1" applyFont="1" applyFill="1" applyBorder="1" applyAlignment="1">
      <alignment horizontal="center" vertical="top"/>
    </xf>
    <xf numFmtId="0" fontId="7" fillId="0" borderId="2" xfId="1" applyFont="1" applyFill="1" applyBorder="1" applyAlignment="1">
      <alignment horizontal="right" vertical="top"/>
    </xf>
    <xf numFmtId="0" fontId="7" fillId="0" borderId="2" xfId="1" applyFont="1" applyBorder="1" applyAlignment="1">
      <alignment horizontal="right" vertical="top"/>
    </xf>
    <xf numFmtId="0" fontId="2" fillId="0" borderId="0" xfId="1" applyNumberFormat="1" applyFont="1" applyAlignment="1">
      <alignment horizontal="left" vertical="top"/>
    </xf>
    <xf numFmtId="0" fontId="3" fillId="0" borderId="0" xfId="1" applyNumberFormat="1" applyFont="1" applyAlignment="1">
      <alignment horizontal="left" vertical="top"/>
    </xf>
    <xf numFmtId="0" fontId="7" fillId="0" borderId="2" xfId="1" applyFont="1" applyBorder="1" applyAlignment="1">
      <alignment horizontal="left" vertical="top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left" vertical="top" wrapText="1"/>
    </xf>
    <xf numFmtId="0" fontId="2" fillId="0" borderId="1" xfId="1" applyNumberFormat="1" applyFont="1" applyBorder="1" applyAlignment="1">
      <alignment horizontal="left" vertical="top" wrapText="1"/>
    </xf>
    <xf numFmtId="0" fontId="13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7" fillId="0" borderId="2" xfId="1" applyFont="1" applyBorder="1" applyAlignment="1">
      <alignment horizontal="center" vertical="top" wrapText="1"/>
    </xf>
    <xf numFmtId="0" fontId="3" fillId="0" borderId="0" xfId="1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7" fillId="0" borderId="0" xfId="1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1" applyNumberFormat="1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M55"/>
  <sheetViews>
    <sheetView showGridLines="0" tabSelected="1" zoomScaleNormal="100" zoomScaleSheetLayoutView="75" workbookViewId="0">
      <selection activeCell="L12" sqref="L12"/>
    </sheetView>
  </sheetViews>
  <sheetFormatPr defaultRowHeight="12.75" outlineLevelRow="2"/>
  <cols>
    <col min="1" max="1" width="4.5703125" style="24" customWidth="1"/>
    <col min="2" max="2" width="14.42578125" style="1" customWidth="1"/>
    <col min="3" max="3" width="40.7109375" style="9" customWidth="1"/>
    <col min="4" max="4" width="13.85546875" style="8" customWidth="1"/>
    <col min="5" max="5" width="16.42578125" style="12" customWidth="1"/>
    <col min="6" max="6" width="8.140625" style="2" customWidth="1"/>
    <col min="7" max="9" width="7.140625" style="2" customWidth="1"/>
    <col min="10" max="10" width="9.85546875" style="2" customWidth="1"/>
    <col min="11" max="13" width="7.140625" style="2" customWidth="1"/>
    <col min="14" max="16384" width="9.140625" style="3"/>
  </cols>
  <sheetData>
    <row r="1" spans="1:13" ht="15" outlineLevel="2">
      <c r="A1" s="51" t="s">
        <v>0</v>
      </c>
      <c r="B1"/>
      <c r="C1"/>
      <c r="D1"/>
      <c r="E1"/>
      <c r="F1"/>
      <c r="G1"/>
      <c r="H1"/>
      <c r="I1"/>
      <c r="J1" s="36" t="s">
        <v>1</v>
      </c>
      <c r="K1"/>
      <c r="L1"/>
      <c r="M1"/>
    </row>
    <row r="2" spans="1:13" ht="15" outlineLevel="1">
      <c r="A2" s="37"/>
      <c r="B2"/>
      <c r="C2"/>
      <c r="D2"/>
      <c r="E2"/>
      <c r="F2"/>
      <c r="G2"/>
      <c r="H2"/>
      <c r="I2"/>
      <c r="J2" s="37" t="s">
        <v>74</v>
      </c>
      <c r="K2"/>
      <c r="L2"/>
      <c r="M2"/>
    </row>
    <row r="3" spans="1:13" ht="15" outlineLevel="1">
      <c r="A3" s="37"/>
      <c r="B3"/>
      <c r="C3"/>
      <c r="D3"/>
      <c r="E3"/>
      <c r="F3"/>
      <c r="G3"/>
      <c r="H3"/>
      <c r="I3"/>
      <c r="J3" s="37" t="s">
        <v>75</v>
      </c>
      <c r="K3"/>
      <c r="L3"/>
      <c r="M3"/>
    </row>
    <row r="4" spans="1:13" ht="15" outlineLevel="1">
      <c r="A4" s="37" t="s">
        <v>17</v>
      </c>
      <c r="B4"/>
      <c r="C4"/>
      <c r="D4"/>
      <c r="E4"/>
      <c r="F4"/>
      <c r="G4"/>
      <c r="H4"/>
      <c r="I4"/>
      <c r="J4" s="37" t="s">
        <v>76</v>
      </c>
      <c r="K4"/>
      <c r="L4"/>
      <c r="M4"/>
    </row>
    <row r="5" spans="1:13" ht="15" outlineLevel="1">
      <c r="A5" s="52" t="s">
        <v>85</v>
      </c>
      <c r="B5"/>
      <c r="C5"/>
      <c r="D5"/>
      <c r="E5"/>
      <c r="F5"/>
      <c r="G5"/>
      <c r="H5"/>
      <c r="I5"/>
      <c r="J5" s="13" t="s">
        <v>84</v>
      </c>
      <c r="K5"/>
      <c r="L5"/>
      <c r="M5"/>
    </row>
    <row r="6" spans="1:13" ht="15">
      <c r="A6"/>
      <c r="B6"/>
      <c r="C6" s="67" t="s">
        <v>73</v>
      </c>
      <c r="D6" s="67"/>
      <c r="E6" s="67"/>
      <c r="F6" s="67"/>
      <c r="G6" s="67"/>
      <c r="H6" s="67"/>
      <c r="I6" s="67"/>
      <c r="J6" s="67"/>
      <c r="L6"/>
      <c r="M6"/>
    </row>
    <row r="7" spans="1:13" ht="15">
      <c r="A7"/>
      <c r="B7"/>
      <c r="C7" s="13"/>
      <c r="D7" s="11"/>
      <c r="E7" s="43" t="s">
        <v>2</v>
      </c>
      <c r="F7" s="15"/>
      <c r="G7" s="15"/>
      <c r="H7"/>
      <c r="I7" s="39"/>
      <c r="J7"/>
      <c r="K7"/>
      <c r="L7"/>
      <c r="M7"/>
    </row>
    <row r="8" spans="1:13" ht="15">
      <c r="A8"/>
      <c r="B8"/>
      <c r="C8" s="13"/>
      <c r="D8" s="11"/>
      <c r="E8" s="43"/>
      <c r="F8" s="15"/>
      <c r="G8" s="15"/>
      <c r="H8"/>
      <c r="I8" s="39"/>
      <c r="J8"/>
      <c r="K8"/>
      <c r="L8"/>
      <c r="M8"/>
    </row>
    <row r="9" spans="1:13" ht="15.75">
      <c r="A9"/>
      <c r="B9"/>
      <c r="C9" s="13"/>
      <c r="D9" s="40" t="s">
        <v>77</v>
      </c>
      <c r="E9"/>
      <c r="F9"/>
      <c r="G9"/>
      <c r="H9"/>
      <c r="I9"/>
      <c r="J9"/>
      <c r="K9"/>
      <c r="L9"/>
      <c r="M9"/>
    </row>
    <row r="10" spans="1:13" ht="15">
      <c r="A10"/>
      <c r="B10"/>
      <c r="C10" s="13"/>
      <c r="D10" s="14" t="s">
        <v>3</v>
      </c>
      <c r="E10"/>
      <c r="F10"/>
      <c r="G10"/>
      <c r="H10"/>
      <c r="I10" s="41"/>
      <c r="J10"/>
      <c r="K10"/>
      <c r="L10"/>
      <c r="M10"/>
    </row>
    <row r="11" spans="1:13" ht="15">
      <c r="A11"/>
      <c r="B11"/>
      <c r="C11" s="44"/>
      <c r="D11" s="11"/>
      <c r="E11" s="45"/>
      <c r="F11" s="46"/>
      <c r="G11" s="46"/>
      <c r="H11"/>
      <c r="I11" s="10"/>
      <c r="J11"/>
      <c r="K11"/>
      <c r="L11"/>
      <c r="M11"/>
    </row>
    <row r="12" spans="1:13" ht="15">
      <c r="A12"/>
      <c r="B12" s="47" t="s">
        <v>4</v>
      </c>
      <c r="C12" s="53" t="s">
        <v>78</v>
      </c>
      <c r="D12" s="42"/>
      <c r="E12" s="48"/>
      <c r="F12" s="49"/>
      <c r="G12" s="49"/>
      <c r="H12" s="50"/>
      <c r="I12" s="38"/>
      <c r="J12" s="38"/>
      <c r="K12"/>
      <c r="L12"/>
      <c r="M12"/>
    </row>
    <row r="13" spans="1:13" ht="14.25">
      <c r="C13" s="20"/>
      <c r="D13" s="11"/>
      <c r="E13" s="19" t="s">
        <v>5</v>
      </c>
      <c r="G13" s="15"/>
      <c r="H13" s="14"/>
      <c r="I13" s="15"/>
      <c r="J13" s="15"/>
    </row>
    <row r="14" spans="1:13">
      <c r="A14" s="25"/>
      <c r="B14" s="21"/>
      <c r="C14" s="13"/>
      <c r="D14" s="11"/>
      <c r="E14" s="22"/>
    </row>
    <row r="15" spans="1:13" s="17" customFormat="1" ht="15">
      <c r="A15" s="26"/>
      <c r="B15" s="23"/>
      <c r="C15" s="16" t="s">
        <v>72</v>
      </c>
      <c r="D15" s="4"/>
      <c r="E15" s="70" t="s">
        <v>83</v>
      </c>
      <c r="F15" s="71"/>
      <c r="G15" s="28" t="s">
        <v>70</v>
      </c>
      <c r="H15" s="4"/>
      <c r="I15" s="16"/>
      <c r="J15" s="16"/>
      <c r="K15" s="4"/>
      <c r="L15" s="4"/>
      <c r="M15" s="4"/>
    </row>
    <row r="16" spans="1:13">
      <c r="C16" s="13"/>
      <c r="D16" s="11"/>
      <c r="E16" s="10"/>
    </row>
    <row r="17" spans="1:13" ht="12.75" customHeight="1">
      <c r="A17" s="58" t="s">
        <v>6</v>
      </c>
      <c r="B17" s="60" t="s">
        <v>16</v>
      </c>
      <c r="C17" s="54" t="s">
        <v>7</v>
      </c>
      <c r="D17" s="54" t="s">
        <v>8</v>
      </c>
      <c r="E17" s="54" t="s">
        <v>9</v>
      </c>
      <c r="F17" s="54" t="s">
        <v>10</v>
      </c>
      <c r="G17" s="55"/>
      <c r="H17" s="55"/>
      <c r="I17" s="55"/>
      <c r="J17" s="54" t="s">
        <v>11</v>
      </c>
      <c r="K17" s="55"/>
      <c r="L17" s="55"/>
      <c r="M17" s="55"/>
    </row>
    <row r="18" spans="1:13" ht="13.5" customHeight="1">
      <c r="A18" s="59"/>
      <c r="B18" s="61"/>
      <c r="C18" s="62"/>
      <c r="D18" s="54"/>
      <c r="E18" s="54"/>
      <c r="F18" s="54" t="s">
        <v>12</v>
      </c>
      <c r="G18" s="54" t="s">
        <v>13</v>
      </c>
      <c r="H18" s="55"/>
      <c r="I18" s="55"/>
      <c r="J18" s="54" t="s">
        <v>12</v>
      </c>
      <c r="K18" s="54" t="s">
        <v>13</v>
      </c>
      <c r="L18" s="55"/>
      <c r="M18" s="55"/>
    </row>
    <row r="19" spans="1:13" ht="24">
      <c r="A19" s="59"/>
      <c r="B19" s="61"/>
      <c r="C19" s="62"/>
      <c r="D19" s="54"/>
      <c r="E19" s="54"/>
      <c r="F19" s="55"/>
      <c r="G19" s="5" t="s">
        <v>14</v>
      </c>
      <c r="H19" s="5" t="s">
        <v>18</v>
      </c>
      <c r="I19" s="5" t="s">
        <v>15</v>
      </c>
      <c r="J19" s="55"/>
      <c r="K19" s="5" t="s">
        <v>14</v>
      </c>
      <c r="L19" s="5" t="s">
        <v>18</v>
      </c>
      <c r="M19" s="5" t="s">
        <v>15</v>
      </c>
    </row>
    <row r="20" spans="1:13">
      <c r="A20" s="27">
        <v>1</v>
      </c>
      <c r="B20" s="7">
        <v>2</v>
      </c>
      <c r="C20" s="5">
        <v>3</v>
      </c>
      <c r="D20" s="5">
        <v>4</v>
      </c>
      <c r="E20" s="18">
        <v>5</v>
      </c>
      <c r="F20" s="6">
        <v>6</v>
      </c>
      <c r="G20" s="6">
        <v>7</v>
      </c>
      <c r="H20" s="6">
        <v>8</v>
      </c>
      <c r="I20" s="6">
        <v>9</v>
      </c>
      <c r="J20" s="6">
        <v>10</v>
      </c>
      <c r="K20" s="6">
        <v>11</v>
      </c>
      <c r="L20" s="6">
        <v>12</v>
      </c>
      <c r="M20" s="6">
        <v>13</v>
      </c>
    </row>
    <row r="21" spans="1:13" ht="19.149999999999999" customHeight="1">
      <c r="A21" s="64" t="s">
        <v>79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 ht="53.25">
      <c r="A22" s="29">
        <v>1</v>
      </c>
      <c r="B22" s="30" t="s">
        <v>20</v>
      </c>
      <c r="C22" s="31" t="s">
        <v>21</v>
      </c>
      <c r="D22" s="18" t="s">
        <v>19</v>
      </c>
      <c r="E22" s="32">
        <v>2</v>
      </c>
      <c r="F22" s="33">
        <v>8858</v>
      </c>
      <c r="G22" s="33">
        <v>8858</v>
      </c>
      <c r="H22" s="34"/>
      <c r="I22" s="34"/>
      <c r="J22" s="34">
        <v>17716</v>
      </c>
      <c r="K22" s="34">
        <v>17716</v>
      </c>
      <c r="L22" s="34"/>
      <c r="M22" s="34"/>
    </row>
    <row r="23" spans="1:13" ht="53.25">
      <c r="A23" s="29">
        <v>2</v>
      </c>
      <c r="B23" s="30" t="s">
        <v>22</v>
      </c>
      <c r="C23" s="31" t="s">
        <v>24</v>
      </c>
      <c r="D23" s="18" t="s">
        <v>23</v>
      </c>
      <c r="E23" s="32">
        <v>2</v>
      </c>
      <c r="F23" s="33">
        <v>2949.51</v>
      </c>
      <c r="G23" s="33">
        <v>2949.51</v>
      </c>
      <c r="H23" s="34"/>
      <c r="I23" s="34"/>
      <c r="J23" s="34">
        <v>5899</v>
      </c>
      <c r="K23" s="34">
        <v>5899</v>
      </c>
      <c r="L23" s="34"/>
      <c r="M23" s="34"/>
    </row>
    <row r="24" spans="1:13" ht="53.25">
      <c r="A24" s="29">
        <v>3</v>
      </c>
      <c r="B24" s="30" t="s">
        <v>25</v>
      </c>
      <c r="C24" s="31" t="s">
        <v>27</v>
      </c>
      <c r="D24" s="18" t="s">
        <v>26</v>
      </c>
      <c r="E24" s="32">
        <v>2</v>
      </c>
      <c r="F24" s="33">
        <v>1017.71</v>
      </c>
      <c r="G24" s="33">
        <v>1017.71</v>
      </c>
      <c r="H24" s="34"/>
      <c r="I24" s="34"/>
      <c r="J24" s="34">
        <v>2035</v>
      </c>
      <c r="K24" s="34">
        <v>2035</v>
      </c>
      <c r="L24" s="34"/>
      <c r="M24" s="34"/>
    </row>
    <row r="25" spans="1:13" ht="53.25">
      <c r="A25" s="29">
        <v>4</v>
      </c>
      <c r="B25" s="30" t="s">
        <v>28</v>
      </c>
      <c r="C25" s="31" t="s">
        <v>29</v>
      </c>
      <c r="D25" s="18" t="s">
        <v>26</v>
      </c>
      <c r="E25" s="32">
        <v>2</v>
      </c>
      <c r="F25" s="33">
        <v>678.06</v>
      </c>
      <c r="G25" s="33">
        <v>678.06</v>
      </c>
      <c r="H25" s="34"/>
      <c r="I25" s="34"/>
      <c r="J25" s="34">
        <v>1356</v>
      </c>
      <c r="K25" s="34">
        <v>1356</v>
      </c>
      <c r="L25" s="34"/>
      <c r="M25" s="34"/>
    </row>
    <row r="26" spans="1:13" ht="53.25">
      <c r="A26" s="29">
        <v>5</v>
      </c>
      <c r="B26" s="30" t="s">
        <v>30</v>
      </c>
      <c r="C26" s="31" t="s">
        <v>31</v>
      </c>
      <c r="D26" s="18" t="s">
        <v>26</v>
      </c>
      <c r="E26" s="32">
        <v>27</v>
      </c>
      <c r="F26" s="33">
        <v>2714.72</v>
      </c>
      <c r="G26" s="33">
        <v>2714.72</v>
      </c>
      <c r="H26" s="34"/>
      <c r="I26" s="34"/>
      <c r="J26" s="34">
        <v>73297</v>
      </c>
      <c r="K26" s="34">
        <v>73297</v>
      </c>
      <c r="L26" s="34"/>
      <c r="M26" s="34"/>
    </row>
    <row r="27" spans="1:13" ht="53.25">
      <c r="A27" s="29">
        <v>6</v>
      </c>
      <c r="B27" s="30" t="s">
        <v>32</v>
      </c>
      <c r="C27" s="31" t="s">
        <v>34</v>
      </c>
      <c r="D27" s="18" t="s">
        <v>33</v>
      </c>
      <c r="E27" s="32">
        <v>2</v>
      </c>
      <c r="F27" s="33">
        <v>1072.81</v>
      </c>
      <c r="G27" s="33">
        <v>1072.81</v>
      </c>
      <c r="H27" s="34"/>
      <c r="I27" s="34"/>
      <c r="J27" s="34">
        <v>2146</v>
      </c>
      <c r="K27" s="34">
        <v>2146</v>
      </c>
      <c r="L27" s="34"/>
      <c r="M27" s="34"/>
    </row>
    <row r="28" spans="1:13" ht="67.5">
      <c r="A28" s="29">
        <v>7</v>
      </c>
      <c r="B28" s="30" t="s">
        <v>35</v>
      </c>
      <c r="C28" s="31" t="s">
        <v>36</v>
      </c>
      <c r="D28" s="18" t="s">
        <v>33</v>
      </c>
      <c r="E28" s="32">
        <v>7</v>
      </c>
      <c r="F28" s="33">
        <v>268.10000000000002</v>
      </c>
      <c r="G28" s="33">
        <v>268.10000000000002</v>
      </c>
      <c r="H28" s="34"/>
      <c r="I28" s="34"/>
      <c r="J28" s="34">
        <v>1877</v>
      </c>
      <c r="K28" s="34">
        <v>1877</v>
      </c>
      <c r="L28" s="34"/>
      <c r="M28" s="34"/>
    </row>
    <row r="29" spans="1:13" ht="53.25">
      <c r="A29" s="29">
        <v>8</v>
      </c>
      <c r="B29" s="30" t="s">
        <v>37</v>
      </c>
      <c r="C29" s="31" t="s">
        <v>38</v>
      </c>
      <c r="D29" s="18" t="s">
        <v>26</v>
      </c>
      <c r="E29" s="32">
        <v>27</v>
      </c>
      <c r="F29" s="33">
        <v>971.25</v>
      </c>
      <c r="G29" s="33">
        <v>971.25</v>
      </c>
      <c r="H29" s="34"/>
      <c r="I29" s="34"/>
      <c r="J29" s="34">
        <v>26224</v>
      </c>
      <c r="K29" s="34">
        <v>26224</v>
      </c>
      <c r="L29" s="34"/>
      <c r="M29" s="34"/>
    </row>
    <row r="30" spans="1:13" ht="53.25">
      <c r="A30" s="29">
        <v>9</v>
      </c>
      <c r="B30" s="30" t="s">
        <v>39</v>
      </c>
      <c r="C30" s="31" t="s">
        <v>40</v>
      </c>
      <c r="D30" s="18" t="s">
        <v>19</v>
      </c>
      <c r="E30" s="32">
        <v>24</v>
      </c>
      <c r="F30" s="33">
        <v>2141.92</v>
      </c>
      <c r="G30" s="33">
        <v>2141.92</v>
      </c>
      <c r="H30" s="34"/>
      <c r="I30" s="34"/>
      <c r="J30" s="34">
        <v>51406</v>
      </c>
      <c r="K30" s="34">
        <v>51406</v>
      </c>
      <c r="L30" s="34"/>
      <c r="M30" s="34"/>
    </row>
    <row r="31" spans="1:13" ht="67.5">
      <c r="A31" s="29">
        <v>10</v>
      </c>
      <c r="B31" s="30" t="s">
        <v>41</v>
      </c>
      <c r="C31" s="31" t="s">
        <v>42</v>
      </c>
      <c r="D31" s="18" t="s">
        <v>19</v>
      </c>
      <c r="E31" s="32">
        <v>6</v>
      </c>
      <c r="F31" s="33">
        <v>1098.31</v>
      </c>
      <c r="G31" s="33">
        <v>1098.31</v>
      </c>
      <c r="H31" s="34"/>
      <c r="I31" s="34"/>
      <c r="J31" s="34">
        <v>6590</v>
      </c>
      <c r="K31" s="34">
        <v>6590</v>
      </c>
      <c r="L31" s="34"/>
      <c r="M31" s="34"/>
    </row>
    <row r="32" spans="1:13" ht="67.5">
      <c r="A32" s="29">
        <v>11</v>
      </c>
      <c r="B32" s="30" t="s">
        <v>43</v>
      </c>
      <c r="C32" s="31" t="s">
        <v>44</v>
      </c>
      <c r="D32" s="18" t="s">
        <v>19</v>
      </c>
      <c r="E32" s="32">
        <v>4</v>
      </c>
      <c r="F32" s="33">
        <v>1372.99</v>
      </c>
      <c r="G32" s="33">
        <v>1372.99</v>
      </c>
      <c r="H32" s="34"/>
      <c r="I32" s="34"/>
      <c r="J32" s="34">
        <v>5492</v>
      </c>
      <c r="K32" s="34">
        <v>5492</v>
      </c>
      <c r="L32" s="34"/>
      <c r="M32" s="34"/>
    </row>
    <row r="33" spans="1:13" ht="67.5">
      <c r="A33" s="29">
        <v>12</v>
      </c>
      <c r="B33" s="30" t="s">
        <v>45</v>
      </c>
      <c r="C33" s="31" t="s">
        <v>46</v>
      </c>
      <c r="D33" s="18" t="s">
        <v>19</v>
      </c>
      <c r="E33" s="32">
        <v>3</v>
      </c>
      <c r="F33" s="33">
        <v>1922.34</v>
      </c>
      <c r="G33" s="33">
        <v>1922.34</v>
      </c>
      <c r="H33" s="34"/>
      <c r="I33" s="34"/>
      <c r="J33" s="34">
        <v>5767</v>
      </c>
      <c r="K33" s="34">
        <v>5767</v>
      </c>
      <c r="L33" s="34"/>
      <c r="M33" s="34"/>
    </row>
    <row r="34" spans="1:13" ht="53.25">
      <c r="A34" s="29">
        <v>13</v>
      </c>
      <c r="B34" s="30" t="s">
        <v>47</v>
      </c>
      <c r="C34" s="31" t="s">
        <v>49</v>
      </c>
      <c r="D34" s="18" t="s">
        <v>48</v>
      </c>
      <c r="E34" s="32">
        <v>1</v>
      </c>
      <c r="F34" s="33">
        <v>673.95</v>
      </c>
      <c r="G34" s="33">
        <v>673.95</v>
      </c>
      <c r="H34" s="34"/>
      <c r="I34" s="34"/>
      <c r="J34" s="34">
        <v>674</v>
      </c>
      <c r="K34" s="34">
        <v>674</v>
      </c>
      <c r="L34" s="34"/>
      <c r="M34" s="34"/>
    </row>
    <row r="35" spans="1:13" ht="53.25">
      <c r="A35" s="29">
        <v>14</v>
      </c>
      <c r="B35" s="30" t="s">
        <v>50</v>
      </c>
      <c r="C35" s="31" t="s">
        <v>52</v>
      </c>
      <c r="D35" s="18" t="s">
        <v>51</v>
      </c>
      <c r="E35" s="32">
        <v>0.14000000000000001</v>
      </c>
      <c r="F35" s="33">
        <v>5393.25</v>
      </c>
      <c r="G35" s="33">
        <v>5393.25</v>
      </c>
      <c r="H35" s="34"/>
      <c r="I35" s="34"/>
      <c r="J35" s="34">
        <v>755</v>
      </c>
      <c r="K35" s="34">
        <v>755</v>
      </c>
      <c r="L35" s="34"/>
      <c r="M35" s="34"/>
    </row>
    <row r="36" spans="1:13" ht="103.5">
      <c r="A36" s="29">
        <v>15</v>
      </c>
      <c r="B36" s="30" t="s">
        <v>53</v>
      </c>
      <c r="C36" s="31" t="s">
        <v>55</v>
      </c>
      <c r="D36" s="18" t="s">
        <v>54</v>
      </c>
      <c r="E36" s="32">
        <v>2</v>
      </c>
      <c r="F36" s="33">
        <v>133.22999999999999</v>
      </c>
      <c r="G36" s="33">
        <v>133.22999999999999</v>
      </c>
      <c r="H36" s="34"/>
      <c r="I36" s="34"/>
      <c r="J36" s="34">
        <v>266</v>
      </c>
      <c r="K36" s="34">
        <v>266</v>
      </c>
      <c r="L36" s="34"/>
      <c r="M36" s="34"/>
    </row>
    <row r="37" spans="1:13" ht="55.5">
      <c r="A37" s="29">
        <v>16</v>
      </c>
      <c r="B37" s="30" t="s">
        <v>56</v>
      </c>
      <c r="C37" s="31" t="s">
        <v>58</v>
      </c>
      <c r="D37" s="18" t="s">
        <v>57</v>
      </c>
      <c r="E37" s="32">
        <v>12</v>
      </c>
      <c r="F37" s="33">
        <v>673.95</v>
      </c>
      <c r="G37" s="33">
        <v>673.95</v>
      </c>
      <c r="H37" s="34"/>
      <c r="I37" s="34"/>
      <c r="J37" s="34">
        <v>8087</v>
      </c>
      <c r="K37" s="34">
        <v>8087</v>
      </c>
      <c r="L37" s="34"/>
      <c r="M37" s="34"/>
    </row>
    <row r="38" spans="1:13" ht="53.25">
      <c r="A38" s="29">
        <v>17</v>
      </c>
      <c r="B38" s="30" t="s">
        <v>59</v>
      </c>
      <c r="C38" s="31" t="s">
        <v>60</v>
      </c>
      <c r="D38" s="18" t="s">
        <v>26</v>
      </c>
      <c r="E38" s="32">
        <v>2</v>
      </c>
      <c r="F38" s="33">
        <v>1810.5</v>
      </c>
      <c r="G38" s="33">
        <v>1810.5</v>
      </c>
      <c r="H38" s="34"/>
      <c r="I38" s="34"/>
      <c r="J38" s="34">
        <v>3621</v>
      </c>
      <c r="K38" s="34">
        <v>3621</v>
      </c>
      <c r="L38" s="34"/>
      <c r="M38" s="34"/>
    </row>
    <row r="39" spans="1:13" ht="53.25">
      <c r="A39" s="29">
        <v>18</v>
      </c>
      <c r="B39" s="30" t="s">
        <v>61</v>
      </c>
      <c r="C39" s="31" t="s">
        <v>62</v>
      </c>
      <c r="D39" s="18" t="s">
        <v>26</v>
      </c>
      <c r="E39" s="32">
        <v>2</v>
      </c>
      <c r="F39" s="33">
        <v>317.44</v>
      </c>
      <c r="G39" s="33">
        <v>317.44</v>
      </c>
      <c r="H39" s="34"/>
      <c r="I39" s="34"/>
      <c r="J39" s="34">
        <v>635</v>
      </c>
      <c r="K39" s="34">
        <v>635</v>
      </c>
      <c r="L39" s="34"/>
      <c r="M39" s="34"/>
    </row>
    <row r="40" spans="1:13" ht="15">
      <c r="A40" s="63" t="s">
        <v>63</v>
      </c>
      <c r="B40" s="57"/>
      <c r="C40" s="57"/>
      <c r="D40" s="57"/>
      <c r="E40" s="57"/>
      <c r="F40" s="57"/>
      <c r="G40" s="57"/>
      <c r="H40" s="57"/>
      <c r="I40" s="57"/>
      <c r="J40" s="35">
        <f>SUM(J22:J39)</f>
        <v>213843</v>
      </c>
      <c r="K40" s="34"/>
      <c r="L40" s="34"/>
      <c r="M40" s="34"/>
    </row>
    <row r="41" spans="1:13" ht="15">
      <c r="A41" s="65" t="s">
        <v>64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spans="1:13" ht="15">
      <c r="A42" s="56" t="s">
        <v>65</v>
      </c>
      <c r="B42" s="57"/>
      <c r="C42" s="57"/>
      <c r="D42" s="57"/>
      <c r="E42" s="57"/>
      <c r="F42" s="57"/>
      <c r="G42" s="57"/>
      <c r="H42" s="57"/>
      <c r="I42" s="57"/>
      <c r="J42" s="33">
        <f>J40</f>
        <v>213843</v>
      </c>
      <c r="K42" s="33">
        <f>J42</f>
        <v>213843</v>
      </c>
      <c r="L42" s="33"/>
      <c r="M42" s="33"/>
    </row>
    <row r="43" spans="1:13" ht="15">
      <c r="A43" s="56" t="s">
        <v>66</v>
      </c>
      <c r="B43" s="57"/>
      <c r="C43" s="57"/>
      <c r="D43" s="57"/>
      <c r="E43" s="57"/>
      <c r="F43" s="57"/>
      <c r="G43" s="57"/>
      <c r="H43" s="57"/>
      <c r="I43" s="57"/>
      <c r="J43" s="33">
        <v>53290</v>
      </c>
      <c r="K43" s="34"/>
      <c r="L43" s="34"/>
      <c r="M43" s="34"/>
    </row>
    <row r="44" spans="1:13" ht="15">
      <c r="A44" s="56" t="s">
        <v>67</v>
      </c>
      <c r="B44" s="57"/>
      <c r="C44" s="57"/>
      <c r="D44" s="57"/>
      <c r="E44" s="57"/>
      <c r="F44" s="57"/>
      <c r="G44" s="57"/>
      <c r="H44" s="57"/>
      <c r="I44" s="57"/>
      <c r="J44" s="33">
        <v>33253</v>
      </c>
      <c r="K44" s="34"/>
      <c r="L44" s="34"/>
      <c r="M44" s="34"/>
    </row>
    <row r="45" spans="1:13" ht="15">
      <c r="A45" s="63" t="s">
        <v>68</v>
      </c>
      <c r="B45" s="57"/>
      <c r="C45" s="57"/>
      <c r="D45" s="57"/>
      <c r="E45" s="57"/>
      <c r="F45" s="57"/>
      <c r="G45" s="57"/>
      <c r="H45" s="57"/>
      <c r="I45" s="57"/>
      <c r="J45" s="34">
        <f>J42+J43+J44</f>
        <v>300386</v>
      </c>
      <c r="K45" s="34"/>
      <c r="L45" s="34"/>
      <c r="M45" s="34"/>
    </row>
    <row r="46" spans="1:13" ht="15">
      <c r="A46" s="56" t="s">
        <v>82</v>
      </c>
      <c r="B46" s="57"/>
      <c r="C46" s="57"/>
      <c r="D46" s="57"/>
      <c r="E46" s="57"/>
      <c r="F46" s="57"/>
      <c r="G46" s="57"/>
      <c r="H46" s="57"/>
      <c r="I46" s="57"/>
      <c r="J46" s="33">
        <f>J45*0.2</f>
        <v>60077.200000000004</v>
      </c>
      <c r="K46" s="34"/>
      <c r="L46" s="34"/>
      <c r="M46" s="34"/>
    </row>
    <row r="47" spans="1:13" ht="15">
      <c r="A47" s="63" t="s">
        <v>69</v>
      </c>
      <c r="B47" s="57"/>
      <c r="C47" s="57"/>
      <c r="D47" s="57"/>
      <c r="E47" s="57"/>
      <c r="F47" s="57"/>
      <c r="G47" s="57"/>
      <c r="H47" s="57"/>
      <c r="I47" s="57"/>
      <c r="J47" s="35">
        <f>J45+J46</f>
        <v>360463.2</v>
      </c>
      <c r="K47" s="34"/>
      <c r="L47" s="34"/>
      <c r="M47" s="34"/>
    </row>
    <row r="51" spans="1:13" ht="15">
      <c r="A51" s="68" t="s">
        <v>80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1:13" ht="15">
      <c r="A52" s="72" t="s">
        <v>71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4" spans="1:13" ht="15">
      <c r="A54" s="68" t="s">
        <v>81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  <row r="55" spans="1:13" ht="15">
      <c r="A55" s="72" t="s">
        <v>71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</row>
  </sheetData>
  <mergeCells count="26">
    <mergeCell ref="C6:J6"/>
    <mergeCell ref="A51:M51"/>
    <mergeCell ref="E15:F15"/>
    <mergeCell ref="A52:M52"/>
    <mergeCell ref="A54:M54"/>
    <mergeCell ref="A55:M55"/>
    <mergeCell ref="A46:I46"/>
    <mergeCell ref="A47:I47"/>
    <mergeCell ref="C17:C19"/>
    <mergeCell ref="D17:D19"/>
    <mergeCell ref="A44:I44"/>
    <mergeCell ref="A45:I45"/>
    <mergeCell ref="A21:M21"/>
    <mergeCell ref="A40:I40"/>
    <mergeCell ref="A41:M41"/>
    <mergeCell ref="A43:I43"/>
    <mergeCell ref="F17:I17"/>
    <mergeCell ref="A42:I42"/>
    <mergeCell ref="J17:M17"/>
    <mergeCell ref="F18:F19"/>
    <mergeCell ref="G18:I18"/>
    <mergeCell ref="J18:J19"/>
    <mergeCell ref="K18:M18"/>
    <mergeCell ref="E17:E19"/>
    <mergeCell ref="A17:A19"/>
    <mergeCell ref="B17:B19"/>
  </mergeCells>
  <phoneticPr fontId="15" type="noConversion"/>
  <pageMargins left="0.39370078740157483" right="0" top="0.51181102362204722" bottom="0.39370078740157483" header="0.31496062992125984" footer="0.19685039370078741"/>
  <pageSetup paperSize="9" scale="93" fitToHeight="100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ЛСР 13 граф</vt:lpstr>
      <vt:lpstr>'ЛСР 13 граф'!Constr</vt:lpstr>
      <vt:lpstr>'ЛСР 13 граф'!Ind</vt:lpstr>
      <vt:lpstr>'ЛСР 13 граф'!SmPr</vt:lpstr>
      <vt:lpstr>'ЛСР 13 граф'!Заголовки_для_печати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Samoilenko</cp:lastModifiedBy>
  <cp:lastPrinted>2018-07-16T10:32:10Z</cp:lastPrinted>
  <dcterms:created xsi:type="dcterms:W3CDTF">2012-09-25T04:33:48Z</dcterms:created>
  <dcterms:modified xsi:type="dcterms:W3CDTF">2018-10-24T09:59:20Z</dcterms:modified>
</cp:coreProperties>
</file>