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8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externalReferences>
    <externalReference r:id="rId12"/>
  </externalReferences>
  <definedNames>
    <definedName name="_xlnm.Print_Area" localSheetId="0">'стр.1'!$A$1:$IB$54</definedName>
    <definedName name="_xlnm.Print_Area" localSheetId="6">'стр.7'!$A$1:$H$31</definedName>
    <definedName name="_xlnm.Print_Area" localSheetId="7">'стр.8'!$A$1:$DA$48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<sst xmlns="http://schemas.openxmlformats.org/spreadsheetml/2006/main" count="819" uniqueCount="421">
  <si>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</si>
  <si>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</si>
  <si>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</si>
  <si>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</si>
  <si>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</si>
  <si>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</si>
  <si>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</si>
  <si>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</si>
  <si>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</si>
  <si>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</si>
  <si>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</si>
  <si>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</si>
  <si>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</si>
  <si>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</si>
  <si>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</si>
  <si>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</si>
  <si>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</si>
  <si>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</si>
  <si>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</si>
  <si>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</si>
  <si>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</si>
  <si>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</si>
  <si>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</si>
  <si>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</si>
  <si>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</si>
  <si>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</si>
  <si>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</si>
  <si>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</si>
  <si>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</si>
  <si>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</si>
  <si>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</si>
  <si>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</si>
  <si>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</si>
  <si>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</si>
  <si>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</si>
  <si>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</si>
  <si>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</si>
  <si>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</si>
  <si>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</si>
  <si>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</si>
  <si>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</si>
  <si>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</si>
  <si>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</si>
  <si>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</si>
  <si>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</si>
  <si>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</si>
  <si>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</si>
  <si>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</si>
  <si>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</si>
  <si>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</si>
  <si>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</si>
  <si>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</si>
  <si>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</si>
  <si>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</si>
  <si>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</si>
  <si>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</si>
  <si>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</si>
  <si>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Приложение № 7.2
к Приказу Минэнерго России
от 24.03.2010 № 114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</si>
  <si>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</si>
  <si>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</si>
  <si>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</si>
  <si>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</si>
  <si>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</si>
  <si>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</si>
  <si>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</si>
  <si>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</si>
  <si>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</si>
  <si>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</si>
  <si>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</si>
  <si>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</si>
  <si>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</si>
  <si>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</si>
  <si>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</si>
  <si>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</si>
  <si>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</si>
  <si>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</si>
  <si>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</si>
  <si>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</si>
  <si>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</si>
  <si>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</si>
  <si>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</si>
  <si>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</si>
  <si>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</si>
  <si>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Установка устройств регулирования напряжения
и компенсации реактивной мощности</t>
  </si>
  <si>
    <t>Оплата процентов
за привлеченные кредитные ресурсы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</si>
  <si>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</si>
  <si>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</si>
  <si>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</si>
  <si>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</si>
  <si>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</si>
  <si>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</si>
  <si>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</si>
  <si>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</si>
  <si>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</si>
  <si>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</si>
  <si>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</si>
  <si>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</si>
  <si>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</si>
  <si>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</si>
  <si>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</si>
  <si>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</si>
  <si>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</si>
  <si>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</si>
  <si>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</si>
  <si>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</si>
  <si>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</si>
  <si>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</si>
  <si>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</si>
  <si>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</si>
  <si>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</si>
  <si>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</si>
  <si>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</si>
  <si>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</si>
  <si>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</si>
  <si>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</si>
  <si>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</si>
  <si>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</si>
  <si>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</si>
  <si>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</si>
  <si>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</si>
  <si>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</si>
  <si>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</si>
  <si>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</si>
  <si>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</si>
  <si>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</si>
  <si>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</si>
  <si>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</si>
  <si>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</si>
  <si>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</si>
  <si>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</si>
  <si>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</si>
  <si>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</si>
  <si>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</si>
  <si>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</si>
  <si>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</si>
  <si>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</si>
  <si>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</si>
  <si>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</si>
  <si>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</si>
  <si>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</si>
  <si>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</si>
  <si>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</si>
  <si>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</si>
  <si>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</si>
  <si>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</si>
  <si>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</si>
  <si>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 в соответствии с утвержденной инвестиционной программой.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</si>
  <si>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</si>
  <si>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</si>
  <si>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</si>
  <si>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</si>
  <si>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</si>
  <si>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</si>
  <si>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</si>
  <si>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10
к Приказу Минэнерго России
от 24.03.2010 № 114</t>
  </si>
  <si>
    <t>Местоположение объекта (субъект Российской Федерации, населенный пункт)</t>
  </si>
  <si>
    <t>Тип проекта</t>
  </si>
  <si>
    <t>[модернизация/реконструкция/новое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</si>
  <si>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</si>
  <si>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</si>
  <si>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</si>
  <si>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отчетную дату</t>
  </si>
  <si>
    <t>[проектирование/строительство/незавершенное строительство - приостановлено/законсервировано]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</si>
  <si>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</si>
  <si>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</si>
  <si>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</si>
  <si>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</si>
  <si>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Землеотвод</t>
  </si>
  <si>
    <t>- наличие землеотвода (кем, когда утверждено, реквизиты документа)</t>
  </si>
  <si>
    <t>Исходно-разрешительная документация</t>
  </si>
  <si>
    <t>- наличие разрешения на строительство (кем, когда выдано, реквизиты документа)</t>
  </si>
  <si>
    <t>Прогнозное/проектное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</si>
  <si>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</si>
  <si>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</si>
  <si>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</si>
  <si>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</si>
  <si>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</si>
  <si>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</si>
  <si>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</si>
  <si>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</si>
  <si>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</si>
  <si>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</t>
  </si>
  <si>
    <t>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</si>
  <si>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</si>
  <si>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</si>
  <si>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отчетную дату договоров по проекту, млн. руб.</t>
  </si>
  <si>
    <t>в том числе</t>
  </si>
  <si>
    <t>- по договорам подряда (в разбивке по каждому подрядчику и по договорам):</t>
  </si>
  <si>
    <t>объем заключенного договора в ценах</t>
  </si>
  <si>
    <t>% от сметной стоимости проекта</t>
  </si>
  <si>
    <t>оплачено по договору, млн. руб.</t>
  </si>
  <si>
    <t>освоено по договору, млн. руб.</t>
  </si>
  <si>
    <t>- по договорам поставки основного оборудования (в разбивке по каждому поставщику и по договорам):</t>
  </si>
  <si>
    <t>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</si>
  <si>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</si>
  <si>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>- СМР, %</t>
  </si>
  <si>
    <t>- поставка основного оборудования, %</t>
  </si>
  <si>
    <t>- разработка проектной документации и рабочей документации, %</t>
  </si>
  <si>
    <t>% оплаты по объекту (предоплата)</t>
  </si>
  <si>
    <t>всего оплачено по объекту</t>
  </si>
  <si>
    <t>% освоения по объекту за отчетный период</t>
  </si>
  <si>
    <t>Участники реализации инвестиционного проекта:</t>
  </si>
  <si>
    <t>[юридическое лицо, вид услуг/подряда, предмет договора, дата заключения/расторжения и номер договора/соглашений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</si>
  <si>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</si>
  <si>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</si>
  <si>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</si>
  <si>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</si>
  <si>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</si>
  <si>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</si>
  <si>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
строительства энергообъекта</t>
  </si>
  <si>
    <t>- строительный персонал</t>
  </si>
  <si>
    <t>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</si>
  <si>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</si>
  <si>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изготовления/поставки, место хранения]</t>
  </si>
  <si>
    <t>График поставки основного оборудования</t>
  </si>
  <si>
    <t>- дата поставки</t>
  </si>
  <si>
    <t>- задержки в поставке</t>
  </si>
  <si>
    <t>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</si>
  <si>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</si>
  <si>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</si>
  <si>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</si>
  <si>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</si>
  <si>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>- выявленные нарушения договоров подряда,</t>
  </si>
  <si>
    <t>- рекламации к заводам - изготовителям и поставщикам,</t>
  </si>
  <si>
    <t>- предписания надзорных органов,</t>
  </si>
  <si>
    <t>- дефицит источников финансирования и др.,</t>
  </si>
  <si>
    <t>- другое (расшифровать)</t>
  </si>
  <si>
    <t>Если выполняется любой из нижеперечисленных критериев: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</si>
  <si>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</si>
  <si>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2. Объекты выдачи мощности ТЭС, ГЭС, АЭС.</t>
  </si>
  <si>
    <t>3. Генерирующие объекты мощностью свыше 100 МВт.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</si>
  <si>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</si>
  <si>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5. Проекты сметной стоимостью свыше 3 млрд. руб. (в текущих ценах с НДС).</t>
  </si>
  <si>
    <t>6. Объекты, предусмотренные Генеральной схемой размещения объектов электроэнергетики до 2020 года.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</si>
  <si>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</si>
  <si>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Руководитель организации</t>
  </si>
  <si>
    <t>(Ф.И.О.)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</si>
  <si>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</si>
  <si>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</si>
  <si>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</si>
  <si>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</si>
  <si>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</si>
  <si>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</si>
  <si>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</si>
  <si>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</si>
  <si>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</si>
  <si>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</si>
  <si>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</si>
  <si>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</si>
  <si>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</si>
  <si>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</si>
  <si>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</si>
  <si>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</si>
  <si>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Заполняется согласно приложению 3.2.</t>
  </si>
  <si>
    <t>Приложение N 11.2</t>
  </si>
  <si>
    <t>II. Контрольные этапы</t>
  </si>
  <si>
    <t>реализации инвестиционного проекта для сетевых компаний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</si>
  <si>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</si>
  <si>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</si>
  <si>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квартал</t>
  </si>
  <si>
    <t>Наименование показателя</t>
  </si>
  <si>
    <t>место учета</t>
  </si>
  <si>
    <t>на конец отчетного квартала/за отчетный квартал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</si>
  <si>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</si>
  <si>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</si>
  <si>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</si>
  <si>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</si>
  <si>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</si>
  <si>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</si>
  <si>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</si>
  <si>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</si>
  <si>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</si>
  <si>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</si>
  <si>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</si>
  <si>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</si>
  <si>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</si>
  <si>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</si>
  <si>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</si>
  <si>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</si>
  <si>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</si>
  <si>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</si>
  <si>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</si>
  <si>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</si>
  <si>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</si>
  <si>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</si>
  <si>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</si>
  <si>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</si>
  <si>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</si>
  <si>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</si>
  <si>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</si>
  <si>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</si>
  <si>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</si>
  <si>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</si>
  <si>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</si>
  <si>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</si>
  <si>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</si>
  <si>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</si>
  <si>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</si>
  <si>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</si>
  <si>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</si>
  <si>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</si>
  <si>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</si>
  <si>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</si>
  <si>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</si>
  <si>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</si>
  <si>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</si>
  <si>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</si>
  <si>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</si>
  <si>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</si>
  <si>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</si>
  <si>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</si>
  <si>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</si>
  <si>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15</t>
  </si>
  <si>
    <t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t>
  </si>
  <si>
    <t>3</t>
  </si>
  <si>
    <t>4</t>
  </si>
  <si>
    <t>5</t>
  </si>
  <si>
    <t>6</t>
  </si>
  <si>
    <t>2хТРДН-32000/110/6,3/6,3</t>
  </si>
  <si>
    <t>Осталось профинанси-
ровать по результатам отчетного периода *</t>
  </si>
  <si>
    <t>Отчет о ходе реализации проектов                                                                                                       (не заполняется в связи с отсутствием в ИП ОАО "ЭТК"наиболее значимых проектов *)
(представляется ежеквартально)</t>
  </si>
  <si>
    <t>III.</t>
  </si>
  <si>
    <t>IV.</t>
  </si>
  <si>
    <t>V.</t>
  </si>
  <si>
    <t>VI.</t>
  </si>
  <si>
    <t>1кв.2015</t>
  </si>
  <si>
    <t>№</t>
  </si>
  <si>
    <t xml:space="preserve">                   Наименование                   </t>
  </si>
  <si>
    <t xml:space="preserve">   Тип   (работа/дата)</t>
  </si>
  <si>
    <t xml:space="preserve">Предпроектный и проектный этап                                    </t>
  </si>
  <si>
    <t xml:space="preserve"> 1.1. </t>
  </si>
  <si>
    <t xml:space="preserve">Получение заявки на ТП                            </t>
  </si>
  <si>
    <t>не требуется</t>
  </si>
  <si>
    <t>событие</t>
  </si>
  <si>
    <t xml:space="preserve"> 1.2. </t>
  </si>
  <si>
    <t xml:space="preserve">Разработка и выдача ТУ на ТП                      </t>
  </si>
  <si>
    <t xml:space="preserve"> 1.3. </t>
  </si>
  <si>
    <t>Заключение договора на разработку проектной документации</t>
  </si>
  <si>
    <t xml:space="preserve"> 1.4. </t>
  </si>
  <si>
    <t>Получение положительного заключения государственной экспертизы на проектную документацию</t>
  </si>
  <si>
    <t xml:space="preserve"> 1.5. </t>
  </si>
  <si>
    <t xml:space="preserve">Утверждение проектной документации                </t>
  </si>
  <si>
    <t xml:space="preserve"> 1.6. </t>
  </si>
  <si>
    <t xml:space="preserve">Разработка рабочей документации                   </t>
  </si>
  <si>
    <t>работа</t>
  </si>
  <si>
    <t xml:space="preserve">Организационный этап                                              </t>
  </si>
  <si>
    <t xml:space="preserve"> 2.1. </t>
  </si>
  <si>
    <t>Заключение договора подряда (допсоглашения к договору)</t>
  </si>
  <si>
    <t xml:space="preserve"> 2.2. </t>
  </si>
  <si>
    <t xml:space="preserve">Получение правоустанавливающих документов для выделения земельного участка под строительство    </t>
  </si>
  <si>
    <t xml:space="preserve"> 2.3. </t>
  </si>
  <si>
    <t>Получение разрешительной документации для реализации Схемы выдачи мощности</t>
  </si>
  <si>
    <t xml:space="preserve">Сетевое строительство (реконструкция, техническое перевооружение) и пусконаладочные работы    </t>
  </si>
  <si>
    <t xml:space="preserve"> 3.1. </t>
  </si>
  <si>
    <t>Подготовка площадки строительства для подстанций, трассы - для ЛЭП</t>
  </si>
  <si>
    <t xml:space="preserve"> 3.2. </t>
  </si>
  <si>
    <t xml:space="preserve">Поставка основного оборудования                   </t>
  </si>
  <si>
    <t xml:space="preserve"> 3.3. </t>
  </si>
  <si>
    <t xml:space="preserve">Монтаж основного оборудования                     </t>
  </si>
  <si>
    <t xml:space="preserve"> 3.4. </t>
  </si>
  <si>
    <t xml:space="preserve">Пусконаладочные работы                            </t>
  </si>
  <si>
    <t xml:space="preserve"> 3.5. </t>
  </si>
  <si>
    <t xml:space="preserve">Завершение строительства                          </t>
  </si>
  <si>
    <t xml:space="preserve">Испытания и ввод в эксплуатацию                                   </t>
  </si>
  <si>
    <t xml:space="preserve"> 4.1. </t>
  </si>
  <si>
    <t xml:space="preserve">Комплексное опробование оборудования              </t>
  </si>
  <si>
    <t xml:space="preserve"> 4.2. </t>
  </si>
  <si>
    <t>Оформление (подписание) актов об осуществлении технологического присоединения к электрическим сетям</t>
  </si>
  <si>
    <t xml:space="preserve"> 4.3. </t>
  </si>
  <si>
    <t>Получение разрешения на ввод объекта в эксплуатацию</t>
  </si>
  <si>
    <t xml:space="preserve"> 4.4. </t>
  </si>
  <si>
    <t>Ввод в эксплуатацию объекта сетевого строительства</t>
  </si>
  <si>
    <t xml:space="preserve"> -</t>
  </si>
  <si>
    <t xml:space="preserve"> +</t>
  </si>
  <si>
    <t>не треб</t>
  </si>
  <si>
    <t>млн. руб.</t>
  </si>
  <si>
    <t>4кв.2019</t>
  </si>
  <si>
    <t>А.Ю. Лунёв</t>
  </si>
  <si>
    <t xml:space="preserve">Финансовые показатели за </t>
  </si>
  <si>
    <t>с декабря 2015 года</t>
  </si>
  <si>
    <t>ПС 110/6 кВ "Комсомольская": монтаж дуговых защит МВ-6кВ. Разработка ПСД.</t>
  </si>
  <si>
    <t>ПС 110/6 кВ "ОБВ-2": монтаж дуговых защит МВ-6кВ. Разработка ПСД.</t>
  </si>
  <si>
    <t>ПС 110/6 кВ "Падь": монтаж дуговых защит МВ-6кВ. Разработка ПСД.</t>
  </si>
  <si>
    <t>Создание технической возможности присоединения ОАО "ОмскВодоканал" к сетям 6кВ ОБВ-2: замена силовых трансформаторов 630кВА КТП-4, КТП-5.</t>
  </si>
  <si>
    <t>2хТДТН-40000/110//10/6кВ</t>
  </si>
  <si>
    <t>2хТДТН-10000/110/35/6кВ</t>
  </si>
  <si>
    <t>2хТДТН-16000/110/6,6кВ</t>
  </si>
  <si>
    <t>2хТМ-630кВА6/0,4кВ</t>
  </si>
  <si>
    <t>приб до н/о+%%+амортизация</t>
  </si>
  <si>
    <t>Дефицит (-), профицит (+) финансирования</t>
  </si>
  <si>
    <t>01.04</t>
  </si>
  <si>
    <t>64МВА</t>
  </si>
  <si>
    <t>20МВА</t>
  </si>
  <si>
    <t>+</t>
  </si>
  <si>
    <t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</t>
  </si>
  <si>
    <t>Утверждаю
Директор АО "ЭТК"</t>
  </si>
  <si>
    <t>Отчет об исполнении инвестиционной программы АО "Электротехнический комплекс", млн. рублей с НДС (представляется ежеквартально)</t>
  </si>
  <si>
    <t>Директор АО "ЭТК"</t>
  </si>
  <si>
    <t>на конец года/
за год</t>
  </si>
  <si>
    <t>18</t>
  </si>
  <si>
    <t>Телемеханизация ПС 110/6 кВ "ВОС"</t>
  </si>
  <si>
    <t>Телемеханизация ПС 110/6 кВ "Комсомольская"</t>
  </si>
  <si>
    <t>Телемеханизация ПС 110/6 кВ "ГНС", разработка ПСД.</t>
  </si>
  <si>
    <t>Телемеханизация ПС 110/6 кВ "ОБВ-2"</t>
  </si>
  <si>
    <t>2хТМ-400кВА10/0,4кВ</t>
  </si>
  <si>
    <t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t>
  </si>
  <si>
    <t>2018 г.</t>
  </si>
  <si>
    <t>0,466 МВт /  2,0 МВА</t>
  </si>
  <si>
    <t>0,8 МВА</t>
  </si>
  <si>
    <t>Внесение изменения в ИП АО "ЭТК"</t>
  </si>
  <si>
    <t>1кв.2018</t>
  </si>
  <si>
    <t>4 кв.2018</t>
  </si>
  <si>
    <t>2018</t>
  </si>
  <si>
    <t>32 МВА</t>
  </si>
  <si>
    <t>20 МВА</t>
  </si>
  <si>
    <t>64 МВА</t>
  </si>
  <si>
    <t>за 2 квартал 2018 года</t>
  </si>
  <si>
    <t>08</t>
  </si>
  <si>
    <t>28,06.2018</t>
  </si>
  <si>
    <t>14,06.2018</t>
  </si>
  <si>
    <t>за 2 квартал 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</si>
</sst>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_ ;\-#,##0.00\ 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i/>
      <u val="single"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11" xfId="0" applyFont="1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7" fontId="0" fillId="0" borderId="11" xfId="0" applyNumberFormat="1" applyBorder="1" applyAlignment="1">
      <alignment vertical="top" wrapText="1"/>
    </xf>
    <xf numFmtId="0" fontId="20" fillId="0" borderId="0" xfId="0" applyFont="1" applyAlignment="1">
      <alignment/>
    </xf>
    <xf numFmtId="0" fontId="3" fillId="0" borderId="0" xfId="0" applyFont="1" applyAlignment="1">
      <alignment horizontal="left"/>
    </xf>
    <xf numFmtId="4" fontId="12" fillId="0" borderId="12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14" fontId="0" fillId="0" borderId="11" xfId="0" applyNumberFormat="1" applyBorder="1" applyAlignment="1">
      <alignment vertical="top" wrapText="1"/>
    </xf>
    <xf numFmtId="14" fontId="0" fillId="0" borderId="11" xfId="0" applyNumberFormat="1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 vertical="top" wrapText="1"/>
    </xf>
    <xf numFmtId="14" fontId="0" fillId="0" borderId="11" xfId="0" applyNumberForma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1" fillId="0" borderId="2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>
      <alignment horizontal="center" vertical="center"/>
    </xf>
    <xf numFmtId="172" fontId="1" fillId="0" borderId="2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72" fontId="2" fillId="0" borderId="12" xfId="0" applyNumberFormat="1" applyFont="1" applyBorder="1" applyAlignment="1">
      <alignment horizontal="left" vertical="center"/>
    </xf>
    <xf numFmtId="172" fontId="2" fillId="0" borderId="20" xfId="0" applyNumberFormat="1" applyFont="1" applyBorder="1" applyAlignment="1">
      <alignment horizontal="left" vertical="center"/>
    </xf>
    <xf numFmtId="172" fontId="2" fillId="0" borderId="22" xfId="0" applyNumberFormat="1" applyFont="1" applyBorder="1" applyAlignment="1">
      <alignment horizontal="left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left" vertical="center"/>
    </xf>
    <xf numFmtId="172" fontId="1" fillId="0" borderId="20" xfId="0" applyNumberFormat="1" applyFont="1" applyBorder="1" applyAlignment="1">
      <alignment horizontal="left" vertical="center"/>
    </xf>
    <xf numFmtId="172" fontId="1" fillId="0" borderId="22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27" xfId="0" applyFont="1" applyBorder="1" applyAlignment="1">
      <alignment horizontal="right"/>
    </xf>
    <xf numFmtId="0" fontId="1" fillId="0" borderId="33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2" fontId="1" fillId="0" borderId="12" xfId="0" applyNumberFormat="1" applyFont="1" applyBorder="1" applyAlignment="1">
      <alignment horizontal="left" vertical="center" wrapText="1"/>
    </xf>
    <xf numFmtId="172" fontId="1" fillId="0" borderId="20" xfId="0" applyNumberFormat="1" applyFont="1" applyBorder="1" applyAlignment="1">
      <alignment horizontal="left" vertical="center" wrapText="1"/>
    </xf>
    <xf numFmtId="172" fontId="1" fillId="0" borderId="2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172" fontId="7" fillId="0" borderId="2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172" fontId="7" fillId="0" borderId="2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20" xfId="0" applyNumberFormat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172" fontId="8" fillId="0" borderId="12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172" fontId="8" fillId="0" borderId="22" xfId="0" applyNumberFormat="1" applyFont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 vertical="center"/>
    </xf>
    <xf numFmtId="173" fontId="7" fillId="0" borderId="20" xfId="0" applyNumberFormat="1" applyFont="1" applyBorder="1" applyAlignment="1">
      <alignment horizontal="center" vertical="center"/>
    </xf>
    <xf numFmtId="173" fontId="7" fillId="0" borderId="21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49" fontId="1" fillId="0" borderId="44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right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49" fontId="12" fillId="0" borderId="27" xfId="0" applyNumberFormat="1" applyFont="1" applyBorder="1" applyAlignment="1">
      <alignment horizontal="left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1" fillId="0" borderId="27" xfId="0" applyFont="1" applyBorder="1" applyAlignment="1">
      <alignment horizontal="right"/>
    </xf>
    <xf numFmtId="49" fontId="12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/>
    </xf>
    <xf numFmtId="49" fontId="7" fillId="0" borderId="3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49" fontId="7" fillId="0" borderId="36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0" borderId="52" xfId="0" applyNumberFormat="1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0" borderId="50" xfId="0" applyNumberFormat="1" applyFont="1" applyBorder="1" applyAlignment="1">
      <alignment horizontal="left" vertical="top" wrapText="1"/>
    </xf>
    <xf numFmtId="0" fontId="8" fillId="0" borderId="51" xfId="0" applyNumberFormat="1" applyFont="1" applyBorder="1" applyAlignment="1">
      <alignment horizontal="left" vertical="top" wrapText="1"/>
    </xf>
    <xf numFmtId="0" fontId="8" fillId="0" borderId="50" xfId="0" applyFont="1" applyBorder="1" applyAlignment="1">
      <alignment horizontal="left" vertical="center" wrapText="1"/>
    </xf>
    <xf numFmtId="49" fontId="7" fillId="0" borderId="50" xfId="0" applyNumberFormat="1" applyFont="1" applyBorder="1" applyAlignment="1">
      <alignment horizontal="left" vertical="top" wrapText="1"/>
    </xf>
    <xf numFmtId="49" fontId="7" fillId="0" borderId="51" xfId="0" applyNumberFormat="1" applyFont="1" applyBorder="1" applyAlignment="1">
      <alignment horizontal="left" vertical="top" wrapText="1"/>
    </xf>
    <xf numFmtId="0" fontId="7" fillId="0" borderId="36" xfId="0" applyFont="1" applyBorder="1" applyAlignment="1">
      <alignment/>
    </xf>
    <xf numFmtId="0" fontId="7" fillId="0" borderId="25" xfId="0" applyFont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7" fillId="0" borderId="3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49" fontId="8" fillId="0" borderId="50" xfId="0" applyNumberFormat="1" applyFont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36" xfId="0" applyFont="1" applyBorder="1" applyAlignment="1">
      <alignment/>
    </xf>
    <xf numFmtId="0" fontId="8" fillId="0" borderId="25" xfId="0" applyFont="1" applyBorder="1" applyAlignment="1">
      <alignment/>
    </xf>
    <xf numFmtId="49" fontId="8" fillId="0" borderId="3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49" fontId="7" fillId="0" borderId="38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/>
    </xf>
    <xf numFmtId="4" fontId="12" fillId="0" borderId="20" xfId="0" applyNumberFormat="1" applyFont="1" applyFill="1" applyBorder="1" applyAlignment="1">
      <alignment horizontal="left" vertical="center"/>
    </xf>
    <xf numFmtId="4" fontId="12" fillId="0" borderId="21" xfId="0" applyNumberFormat="1" applyFont="1" applyFill="1" applyBorder="1" applyAlignment="1">
      <alignment horizontal="left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left" vertical="center"/>
    </xf>
    <xf numFmtId="4" fontId="12" fillId="0" borderId="14" xfId="0" applyNumberFormat="1" applyFont="1" applyFill="1" applyBorder="1" applyAlignment="1">
      <alignment horizontal="left" vertical="center"/>
    </xf>
    <xf numFmtId="4" fontId="12" fillId="0" borderId="27" xfId="0" applyNumberFormat="1" applyFont="1" applyFill="1" applyBorder="1" applyAlignment="1">
      <alignment horizontal="left" vertical="center"/>
    </xf>
    <xf numFmtId="4" fontId="16" fillId="33" borderId="12" xfId="0" applyNumberFormat="1" applyFont="1" applyFill="1" applyBorder="1" applyAlignment="1">
      <alignment horizontal="center" vertical="center"/>
    </xf>
    <xf numFmtId="4" fontId="16" fillId="33" borderId="20" xfId="0" applyNumberFormat="1" applyFont="1" applyFill="1" applyBorder="1" applyAlignment="1">
      <alignment horizontal="center" vertical="center"/>
    </xf>
    <xf numFmtId="4" fontId="16" fillId="33" borderId="21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left" vertical="center" wrapText="1"/>
    </xf>
    <xf numFmtId="4" fontId="12" fillId="0" borderId="21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1" xfId="0" applyNumberFormat="1" applyFont="1" applyFill="1" applyBorder="1" applyAlignment="1">
      <alignment horizontal="center" vertical="center"/>
    </xf>
    <xf numFmtId="4" fontId="15" fillId="0" borderId="14" xfId="0" applyNumberFormat="1" applyFont="1" applyFill="1" applyBorder="1" applyAlignment="1">
      <alignment horizontal="left" vertical="center"/>
    </xf>
    <xf numFmtId="4" fontId="15" fillId="0" borderId="27" xfId="0" applyNumberFormat="1" applyFont="1" applyFill="1" applyBorder="1" applyAlignment="1">
      <alignment horizontal="left" vertical="center"/>
    </xf>
    <xf numFmtId="4" fontId="15" fillId="0" borderId="20" xfId="0" applyNumberFormat="1" applyFont="1" applyFill="1" applyBorder="1" applyAlignment="1">
      <alignment horizontal="left" vertical="center"/>
    </xf>
    <xf numFmtId="4" fontId="15" fillId="0" borderId="21" xfId="0" applyNumberFormat="1" applyFont="1" applyFill="1" applyBorder="1" applyAlignment="1">
      <alignment horizontal="left" vertical="center"/>
    </xf>
    <xf numFmtId="4" fontId="15" fillId="0" borderId="12" xfId="0" applyNumberFormat="1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4" fillId="0" borderId="0" xfId="0" applyFont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3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5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2" fillId="0" borderId="27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2" fillId="0" borderId="27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-0060\&#1086;&#1073;&#1084;&#1077;&#1085;\&#1048;&#1085;&#1074;&#1077;&#1089;&#1090;%20&#1087;&#1088;&#1086;&#1075;&#1088;&#1072;&#1084;&#1084;&#1099;\2015\&#1069;&#1083;&#1077;&#1082;&#1090;&#1088;&#1080;&#1082;&#1072;%20&#1069;&#1058;&#1050;\&#1086;&#1090;&#1095;&#1077;&#1090;%20&#1048;&#1055;%203%20&#1082;&#1074;&#1072;&#1088;&#1090;&#1072;&#108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  <sheetName val="стр.5"/>
      <sheetName val="стр.6"/>
      <sheetName val="стр.7"/>
      <sheetName val="стр.7.1"/>
      <sheetName val="стр.7.2"/>
      <sheetName val="стр.7.3"/>
      <sheetName val="стр.7.4"/>
      <sheetName val="стр.7.5"/>
      <sheetName val="стр.8"/>
      <sheetName val="стр.9"/>
    </sheetNames>
    <sheetDataSet>
      <sheetData sheetId="0">
        <row r="4">
          <cell r="HA4" t="str">
            <v>А.Ю. Лунёв</v>
          </cell>
        </row>
        <row r="19">
          <cell r="F19" t="str">
    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54"/>
  <sheetViews>
    <sheetView view="pageBreakPreview" zoomScaleNormal="120" zoomScaleSheetLayoutView="100" zoomScalePageLayoutView="0" workbookViewId="0" topLeftCell="A1">
      <pane xSplit="35" ySplit="11" topLeftCell="AJ18" activePane="bottomRight" state="frozen"/>
      <selection pane="topLeft" activeCell="F19" sqref="F19:AI19"/>
      <selection pane="topRight" activeCell="F19" sqref="F19:AI19"/>
      <selection pane="bottomLeft" activeCell="F19" sqref="F19:AI19"/>
      <selection pane="bottomRight" activeCell="BS24" sqref="BS24:BZ24"/>
    </sheetView>
  </sheetViews>
  <sheetFormatPr defaultColWidth="0.875" defaultRowHeight="12.75"/>
  <cols>
    <col min="1" max="34" width="0.875" style="1" customWidth="1"/>
    <col min="35" max="35" width="5.75390625" style="1" customWidth="1"/>
    <col min="36" max="143" width="0.875" style="1" customWidth="1"/>
    <col min="144" max="144" width="2.625" style="1" customWidth="1"/>
    <col min="145" max="161" width="0.875" style="1" customWidth="1"/>
    <col min="162" max="162" width="2.625" style="1" customWidth="1"/>
    <col min="163" max="172" width="0.875" style="1" customWidth="1"/>
    <col min="173" max="173" width="2.125" style="1" customWidth="1"/>
    <col min="174" max="182" width="0.875" style="1" customWidth="1"/>
    <col min="183" max="183" width="4.75390625" style="1" customWidth="1"/>
    <col min="184" max="188" width="0.875" style="1" customWidth="1"/>
    <col min="189" max="189" width="2.75390625" style="1" customWidth="1"/>
    <col min="190" max="200" width="0.875" style="1" customWidth="1"/>
    <col min="201" max="201" width="2.25390625" style="1" customWidth="1"/>
    <col min="202" max="212" width="0.875" style="1" customWidth="1"/>
    <col min="213" max="213" width="2.125" style="1" customWidth="1"/>
    <col min="214" max="235" width="0.875" style="1" customWidth="1"/>
    <col min="236" max="236" width="8.125" style="1" customWidth="1"/>
    <col min="237" max="237" width="8.875" style="1" customWidth="1"/>
    <col min="238" max="16384" width="0.875" style="1" customWidth="1"/>
  </cols>
  <sheetData>
    <row r="1" spans="212:236" ht="33" customHeight="1">
      <c r="HD1" s="150" t="s">
        <v>21</v>
      </c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</row>
    <row r="2" spans="1:236" s="2" customFormat="1" ht="23.25" customHeight="1">
      <c r="A2" s="154" t="s">
        <v>396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</row>
    <row r="3" spans="99:236" s="3" customFormat="1" ht="24" customHeight="1">
      <c r="CU3" s="42" t="s">
        <v>416</v>
      </c>
      <c r="HE3" s="151" t="s">
        <v>395</v>
      </c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</row>
    <row r="4" spans="208:236" s="3" customFormat="1" ht="12">
      <c r="GZ4" s="4"/>
      <c r="HA4" s="152" t="s">
        <v>377</v>
      </c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</row>
    <row r="5" spans="209:236" s="3" customFormat="1" ht="12">
      <c r="HA5" s="153" t="s">
        <v>17</v>
      </c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</row>
    <row r="6" spans="208:236" s="3" customFormat="1" ht="12">
      <c r="GZ6" s="131" t="s">
        <v>18</v>
      </c>
      <c r="HA6" s="131"/>
      <c r="HB6" s="129" t="s">
        <v>312</v>
      </c>
      <c r="HC6" s="129"/>
      <c r="HD6" s="129"/>
      <c r="HE6" s="130" t="s">
        <v>18</v>
      </c>
      <c r="HF6" s="130"/>
      <c r="HG6" s="129" t="s">
        <v>417</v>
      </c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31">
        <v>20</v>
      </c>
      <c r="HS6" s="131"/>
      <c r="HT6" s="131"/>
      <c r="HU6" s="128" t="s">
        <v>399</v>
      </c>
      <c r="HV6" s="128"/>
      <c r="HW6" s="128"/>
      <c r="HY6" s="6" t="s">
        <v>19</v>
      </c>
      <c r="IB6" s="6"/>
    </row>
    <row r="7" s="3" customFormat="1" ht="12">
      <c r="IB7" s="5" t="s">
        <v>20</v>
      </c>
    </row>
    <row r="8" ht="12" thickBot="1"/>
    <row r="9" spans="1:236" ht="33.75" customHeight="1">
      <c r="A9" s="138" t="s">
        <v>0</v>
      </c>
      <c r="B9" s="117"/>
      <c r="C9" s="117"/>
      <c r="D9" s="117"/>
      <c r="E9" s="139"/>
      <c r="F9" s="116" t="s">
        <v>1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39"/>
      <c r="AJ9" s="144" t="s">
        <v>2</v>
      </c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25" t="s">
        <v>8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7"/>
      <c r="DW9" s="144" t="s">
        <v>49</v>
      </c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6"/>
      <c r="EO9" s="144" t="s">
        <v>48</v>
      </c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6"/>
      <c r="FG9" s="144" t="s">
        <v>319</v>
      </c>
      <c r="FH9" s="145"/>
      <c r="FI9" s="145"/>
      <c r="FJ9" s="145"/>
      <c r="FK9" s="145"/>
      <c r="FL9" s="145"/>
      <c r="FM9" s="145"/>
      <c r="FN9" s="145"/>
      <c r="FO9" s="145"/>
      <c r="FP9" s="145"/>
      <c r="FQ9" s="146"/>
      <c r="FR9" s="125" t="s">
        <v>15</v>
      </c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7"/>
      <c r="HF9" s="116" t="s">
        <v>16</v>
      </c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8"/>
    </row>
    <row r="10" spans="1:236" ht="18.75" customHeight="1">
      <c r="A10" s="140"/>
      <c r="B10" s="120"/>
      <c r="C10" s="120"/>
      <c r="D10" s="120"/>
      <c r="E10" s="141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41"/>
      <c r="AJ10" s="147"/>
      <c r="AK10" s="148"/>
      <c r="AL10" s="148"/>
      <c r="AM10" s="148"/>
      <c r="AN10" s="148"/>
      <c r="AO10" s="148"/>
      <c r="AP10" s="148"/>
      <c r="AQ10" s="148"/>
      <c r="AR10" s="148"/>
      <c r="AS10" s="148"/>
      <c r="AT10" s="149"/>
      <c r="AU10" s="74" t="s">
        <v>5</v>
      </c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6"/>
      <c r="BK10" s="74" t="s">
        <v>44</v>
      </c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6"/>
      <c r="CA10" s="74" t="s">
        <v>45</v>
      </c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6"/>
      <c r="CQ10" s="74" t="s">
        <v>46</v>
      </c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6"/>
      <c r="DG10" s="74" t="s">
        <v>47</v>
      </c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6"/>
      <c r="DW10" s="135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7"/>
      <c r="EO10" s="135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7"/>
      <c r="FG10" s="147"/>
      <c r="FH10" s="148"/>
      <c r="FI10" s="148"/>
      <c r="FJ10" s="148"/>
      <c r="FK10" s="148"/>
      <c r="FL10" s="148"/>
      <c r="FM10" s="148"/>
      <c r="FN10" s="148"/>
      <c r="FO10" s="148"/>
      <c r="FP10" s="148"/>
      <c r="FQ10" s="149"/>
      <c r="FR10" s="132" t="s">
        <v>10</v>
      </c>
      <c r="FS10" s="133"/>
      <c r="FT10" s="133"/>
      <c r="FU10" s="133"/>
      <c r="FV10" s="133"/>
      <c r="FW10" s="133"/>
      <c r="FX10" s="133"/>
      <c r="FY10" s="133"/>
      <c r="FZ10" s="133"/>
      <c r="GA10" s="134"/>
      <c r="GB10" s="132" t="s">
        <v>11</v>
      </c>
      <c r="GC10" s="133"/>
      <c r="GD10" s="133"/>
      <c r="GE10" s="133"/>
      <c r="GF10" s="133"/>
      <c r="GG10" s="134"/>
      <c r="GH10" s="74" t="s">
        <v>14</v>
      </c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6"/>
      <c r="HF10" s="119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1"/>
    </row>
    <row r="11" spans="1:236" ht="62.25" customHeight="1">
      <c r="A11" s="142"/>
      <c r="B11" s="123"/>
      <c r="C11" s="123"/>
      <c r="D11" s="123"/>
      <c r="E11" s="143"/>
      <c r="F11" s="122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43"/>
      <c r="AJ11" s="135"/>
      <c r="AK11" s="136"/>
      <c r="AL11" s="136"/>
      <c r="AM11" s="136"/>
      <c r="AN11" s="136"/>
      <c r="AO11" s="136"/>
      <c r="AP11" s="136"/>
      <c r="AQ11" s="136"/>
      <c r="AR11" s="136"/>
      <c r="AS11" s="136"/>
      <c r="AT11" s="137"/>
      <c r="AU11" s="155" t="s">
        <v>3</v>
      </c>
      <c r="AV11" s="156"/>
      <c r="AW11" s="156"/>
      <c r="AX11" s="156"/>
      <c r="AY11" s="156"/>
      <c r="AZ11" s="156"/>
      <c r="BA11" s="156"/>
      <c r="BB11" s="157"/>
      <c r="BC11" s="155" t="s">
        <v>4</v>
      </c>
      <c r="BD11" s="156"/>
      <c r="BE11" s="156"/>
      <c r="BF11" s="75"/>
      <c r="BG11" s="75"/>
      <c r="BH11" s="75"/>
      <c r="BI11" s="75"/>
      <c r="BJ11" s="76"/>
      <c r="BK11" s="74" t="s">
        <v>6</v>
      </c>
      <c r="BL11" s="75"/>
      <c r="BM11" s="75"/>
      <c r="BN11" s="75"/>
      <c r="BO11" s="75"/>
      <c r="BP11" s="75"/>
      <c r="BQ11" s="75"/>
      <c r="BR11" s="76"/>
      <c r="BS11" s="74" t="s">
        <v>7</v>
      </c>
      <c r="BT11" s="75"/>
      <c r="BU11" s="75"/>
      <c r="BV11" s="75"/>
      <c r="BW11" s="75"/>
      <c r="BX11" s="75"/>
      <c r="BY11" s="75"/>
      <c r="BZ11" s="76"/>
      <c r="CA11" s="74" t="s">
        <v>6</v>
      </c>
      <c r="CB11" s="75"/>
      <c r="CC11" s="75"/>
      <c r="CD11" s="75"/>
      <c r="CE11" s="75"/>
      <c r="CF11" s="75"/>
      <c r="CG11" s="75"/>
      <c r="CH11" s="76"/>
      <c r="CI11" s="74" t="s">
        <v>7</v>
      </c>
      <c r="CJ11" s="75"/>
      <c r="CK11" s="75"/>
      <c r="CL11" s="75"/>
      <c r="CM11" s="75"/>
      <c r="CN11" s="75"/>
      <c r="CO11" s="75"/>
      <c r="CP11" s="76"/>
      <c r="CQ11" s="74" t="s">
        <v>6</v>
      </c>
      <c r="CR11" s="75"/>
      <c r="CS11" s="75"/>
      <c r="CT11" s="75"/>
      <c r="CU11" s="75"/>
      <c r="CV11" s="75"/>
      <c r="CW11" s="75"/>
      <c r="CX11" s="76"/>
      <c r="CY11" s="74" t="s">
        <v>7</v>
      </c>
      <c r="CZ11" s="75"/>
      <c r="DA11" s="75"/>
      <c r="DB11" s="75"/>
      <c r="DC11" s="75"/>
      <c r="DD11" s="75"/>
      <c r="DE11" s="75"/>
      <c r="DF11" s="76"/>
      <c r="DG11" s="74" t="s">
        <v>6</v>
      </c>
      <c r="DH11" s="75"/>
      <c r="DI11" s="75"/>
      <c r="DJ11" s="75"/>
      <c r="DK11" s="75"/>
      <c r="DL11" s="75"/>
      <c r="DM11" s="75"/>
      <c r="DN11" s="76"/>
      <c r="DO11" s="74" t="s">
        <v>7</v>
      </c>
      <c r="DP11" s="75"/>
      <c r="DQ11" s="75"/>
      <c r="DR11" s="75"/>
      <c r="DS11" s="75"/>
      <c r="DT11" s="75"/>
      <c r="DU11" s="75"/>
      <c r="DV11" s="76"/>
      <c r="DW11" s="74" t="s">
        <v>5</v>
      </c>
      <c r="DX11" s="75"/>
      <c r="DY11" s="75"/>
      <c r="DZ11" s="75"/>
      <c r="EA11" s="75"/>
      <c r="EB11" s="75"/>
      <c r="EC11" s="75"/>
      <c r="ED11" s="75"/>
      <c r="EE11" s="76"/>
      <c r="EF11" s="86" t="s">
        <v>9</v>
      </c>
      <c r="EG11" s="87"/>
      <c r="EH11" s="87"/>
      <c r="EI11" s="87"/>
      <c r="EJ11" s="87"/>
      <c r="EK11" s="87"/>
      <c r="EL11" s="87"/>
      <c r="EM11" s="87"/>
      <c r="EN11" s="88"/>
      <c r="EO11" s="74" t="s">
        <v>5</v>
      </c>
      <c r="EP11" s="75"/>
      <c r="EQ11" s="75"/>
      <c r="ER11" s="75"/>
      <c r="ES11" s="75"/>
      <c r="ET11" s="75"/>
      <c r="EU11" s="75"/>
      <c r="EV11" s="75"/>
      <c r="EW11" s="76"/>
      <c r="EX11" s="86" t="s">
        <v>9</v>
      </c>
      <c r="EY11" s="87"/>
      <c r="EZ11" s="87"/>
      <c r="FA11" s="87"/>
      <c r="FB11" s="87"/>
      <c r="FC11" s="87"/>
      <c r="FD11" s="87"/>
      <c r="FE11" s="87"/>
      <c r="FF11" s="88"/>
      <c r="FG11" s="135"/>
      <c r="FH11" s="136"/>
      <c r="FI11" s="136"/>
      <c r="FJ11" s="136"/>
      <c r="FK11" s="136"/>
      <c r="FL11" s="136"/>
      <c r="FM11" s="136"/>
      <c r="FN11" s="136"/>
      <c r="FO11" s="136"/>
      <c r="FP11" s="136"/>
      <c r="FQ11" s="137"/>
      <c r="FR11" s="135"/>
      <c r="FS11" s="136"/>
      <c r="FT11" s="136"/>
      <c r="FU11" s="136"/>
      <c r="FV11" s="136"/>
      <c r="FW11" s="136"/>
      <c r="FX11" s="136"/>
      <c r="FY11" s="136"/>
      <c r="FZ11" s="136"/>
      <c r="GA11" s="137"/>
      <c r="GB11" s="135"/>
      <c r="GC11" s="136"/>
      <c r="GD11" s="136"/>
      <c r="GE11" s="136"/>
      <c r="GF11" s="136"/>
      <c r="GG11" s="137"/>
      <c r="GH11" s="86" t="s">
        <v>12</v>
      </c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8"/>
      <c r="GT11" s="86" t="s">
        <v>13</v>
      </c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8"/>
      <c r="HF11" s="122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4"/>
    </row>
    <row r="12" spans="1:236" s="7" customFormat="1" ht="11.25">
      <c r="A12" s="83"/>
      <c r="B12" s="84"/>
      <c r="C12" s="84"/>
      <c r="D12" s="84"/>
      <c r="E12" s="85"/>
      <c r="F12" s="74" t="s">
        <v>22</v>
      </c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6"/>
      <c r="AJ12" s="107">
        <f>AJ13+AJ25</f>
        <v>26.592479999999995</v>
      </c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7">
        <f>AU13+AU25</f>
        <v>26.592479999999995</v>
      </c>
      <c r="AV12" s="108"/>
      <c r="AW12" s="108"/>
      <c r="AX12" s="108"/>
      <c r="AY12" s="108"/>
      <c r="AZ12" s="108"/>
      <c r="BA12" s="108"/>
      <c r="BB12" s="109"/>
      <c r="BC12" s="107">
        <f>BC13+BC25</f>
        <v>0.0727000006</v>
      </c>
      <c r="BD12" s="108"/>
      <c r="BE12" s="108"/>
      <c r="BF12" s="108"/>
      <c r="BG12" s="108"/>
      <c r="BH12" s="108"/>
      <c r="BI12" s="108"/>
      <c r="BJ12" s="109"/>
      <c r="BK12" s="107">
        <f>BK13+BK25</f>
        <v>0</v>
      </c>
      <c r="BL12" s="108"/>
      <c r="BM12" s="108"/>
      <c r="BN12" s="108"/>
      <c r="BO12" s="108"/>
      <c r="BP12" s="108"/>
      <c r="BQ12" s="108"/>
      <c r="BR12" s="109"/>
      <c r="BS12" s="107">
        <f>BS13+BS25</f>
        <v>0.052700003599999996</v>
      </c>
      <c r="BT12" s="108"/>
      <c r="BU12" s="108"/>
      <c r="BV12" s="108"/>
      <c r="BW12" s="108"/>
      <c r="BX12" s="108"/>
      <c r="BY12" s="108"/>
      <c r="BZ12" s="109"/>
      <c r="CA12" s="107">
        <f>CA13+CA25</f>
        <v>0</v>
      </c>
      <c r="CB12" s="108"/>
      <c r="CC12" s="108"/>
      <c r="CD12" s="108"/>
      <c r="CE12" s="108"/>
      <c r="CF12" s="108"/>
      <c r="CG12" s="108"/>
      <c r="CH12" s="109"/>
      <c r="CI12" s="107">
        <f>CI13+CI25</f>
        <v>0.019999997</v>
      </c>
      <c r="CJ12" s="108"/>
      <c r="CK12" s="108"/>
      <c r="CL12" s="108"/>
      <c r="CM12" s="108"/>
      <c r="CN12" s="108"/>
      <c r="CO12" s="108"/>
      <c r="CP12" s="109"/>
      <c r="CQ12" s="107">
        <f>CQ13+CQ25</f>
        <v>0</v>
      </c>
      <c r="CR12" s="108"/>
      <c r="CS12" s="108"/>
      <c r="CT12" s="108"/>
      <c r="CU12" s="108"/>
      <c r="CV12" s="108"/>
      <c r="CW12" s="108"/>
      <c r="CX12" s="109"/>
      <c r="CY12" s="107">
        <f>CY13+CY25</f>
        <v>0</v>
      </c>
      <c r="CZ12" s="108"/>
      <c r="DA12" s="108"/>
      <c r="DB12" s="108"/>
      <c r="DC12" s="108"/>
      <c r="DD12" s="108"/>
      <c r="DE12" s="108"/>
      <c r="DF12" s="109"/>
      <c r="DG12" s="107">
        <f>DG13+DG25</f>
        <v>26.592479999999995</v>
      </c>
      <c r="DH12" s="108"/>
      <c r="DI12" s="108"/>
      <c r="DJ12" s="108"/>
      <c r="DK12" s="108"/>
      <c r="DL12" s="108"/>
      <c r="DM12" s="108"/>
      <c r="DN12" s="109"/>
      <c r="DO12" s="107">
        <f>DO13+DO25</f>
        <v>0</v>
      </c>
      <c r="DP12" s="108"/>
      <c r="DQ12" s="108"/>
      <c r="DR12" s="108"/>
      <c r="DS12" s="108"/>
      <c r="DT12" s="108"/>
      <c r="DU12" s="108"/>
      <c r="DV12" s="109"/>
      <c r="DW12" s="104">
        <f>DW13</f>
        <v>0.0727000006</v>
      </c>
      <c r="DX12" s="105"/>
      <c r="DY12" s="105"/>
      <c r="DZ12" s="105"/>
      <c r="EA12" s="105"/>
      <c r="EB12" s="105"/>
      <c r="EC12" s="105"/>
      <c r="ED12" s="105"/>
      <c r="EE12" s="106"/>
      <c r="EF12" s="107">
        <f>EF13</f>
        <v>0.019999997</v>
      </c>
      <c r="EG12" s="108"/>
      <c r="EH12" s="108"/>
      <c r="EI12" s="108"/>
      <c r="EJ12" s="108"/>
      <c r="EK12" s="108"/>
      <c r="EL12" s="108"/>
      <c r="EM12" s="108"/>
      <c r="EN12" s="109"/>
      <c r="EO12" s="107">
        <f>EO13</f>
        <v>0</v>
      </c>
      <c r="EP12" s="108"/>
      <c r="EQ12" s="108"/>
      <c r="ER12" s="108"/>
      <c r="ES12" s="108"/>
      <c r="ET12" s="108"/>
      <c r="EU12" s="108"/>
      <c r="EV12" s="108"/>
      <c r="EW12" s="109"/>
      <c r="EX12" s="107">
        <f>EX13</f>
        <v>0</v>
      </c>
      <c r="EY12" s="108"/>
      <c r="EZ12" s="108"/>
      <c r="FA12" s="108"/>
      <c r="FB12" s="108"/>
      <c r="FC12" s="108"/>
      <c r="FD12" s="108"/>
      <c r="FE12" s="108"/>
      <c r="FF12" s="109"/>
      <c r="FG12" s="107">
        <f>FG13+FG25</f>
        <v>26.519779999399994</v>
      </c>
      <c r="FH12" s="108"/>
      <c r="FI12" s="108"/>
      <c r="FJ12" s="108"/>
      <c r="FK12" s="108"/>
      <c r="FL12" s="108"/>
      <c r="FM12" s="108"/>
      <c r="FN12" s="108"/>
      <c r="FO12" s="108"/>
      <c r="FP12" s="108"/>
      <c r="FQ12" s="109"/>
      <c r="FR12" s="107">
        <f>BC12-AU12</f>
        <v>-26.519779999399994</v>
      </c>
      <c r="FS12" s="108"/>
      <c r="FT12" s="108"/>
      <c r="FU12" s="108"/>
      <c r="FV12" s="108"/>
      <c r="FW12" s="108"/>
      <c r="FX12" s="108"/>
      <c r="FY12" s="108"/>
      <c r="FZ12" s="108"/>
      <c r="GA12" s="109"/>
      <c r="GB12" s="92">
        <f>FR12/AU12*100</f>
        <v>-99.72661443911963</v>
      </c>
      <c r="GC12" s="93"/>
      <c r="GD12" s="93"/>
      <c r="GE12" s="93"/>
      <c r="GF12" s="93"/>
      <c r="GG12" s="94"/>
      <c r="GH12" s="92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4"/>
      <c r="GT12" s="92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4"/>
      <c r="HF12" s="101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3"/>
    </row>
    <row r="13" spans="1:236" ht="22.5" customHeight="1">
      <c r="A13" s="83" t="s">
        <v>25</v>
      </c>
      <c r="B13" s="84"/>
      <c r="C13" s="84"/>
      <c r="D13" s="84"/>
      <c r="E13" s="85"/>
      <c r="F13" s="86" t="s">
        <v>23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107">
        <f>AJ14+AJ18</f>
        <v>7.65112</v>
      </c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7">
        <f>AU14+AU18</f>
        <v>7.65112</v>
      </c>
      <c r="AV13" s="108"/>
      <c r="AW13" s="108"/>
      <c r="AX13" s="108"/>
      <c r="AY13" s="108"/>
      <c r="AZ13" s="108"/>
      <c r="BA13" s="108"/>
      <c r="BB13" s="109"/>
      <c r="BC13" s="107">
        <f>BC14+BC18</f>
        <v>0.0727000006</v>
      </c>
      <c r="BD13" s="108"/>
      <c r="BE13" s="108"/>
      <c r="BF13" s="108"/>
      <c r="BG13" s="108"/>
      <c r="BH13" s="108"/>
      <c r="BI13" s="108"/>
      <c r="BJ13" s="109"/>
      <c r="BK13" s="107">
        <f>BK14+BK18</f>
        <v>0</v>
      </c>
      <c r="BL13" s="108"/>
      <c r="BM13" s="108"/>
      <c r="BN13" s="108"/>
      <c r="BO13" s="108"/>
      <c r="BP13" s="108"/>
      <c r="BQ13" s="108"/>
      <c r="BR13" s="109"/>
      <c r="BS13" s="107">
        <f>BS14+BS18</f>
        <v>0.052700003599999996</v>
      </c>
      <c r="BT13" s="108"/>
      <c r="BU13" s="108"/>
      <c r="BV13" s="108"/>
      <c r="BW13" s="108"/>
      <c r="BX13" s="108"/>
      <c r="BY13" s="108"/>
      <c r="BZ13" s="109"/>
      <c r="CA13" s="107">
        <f>CA14+CA18</f>
        <v>0</v>
      </c>
      <c r="CB13" s="108"/>
      <c r="CC13" s="108"/>
      <c r="CD13" s="108"/>
      <c r="CE13" s="108"/>
      <c r="CF13" s="108"/>
      <c r="CG13" s="108"/>
      <c r="CH13" s="109"/>
      <c r="CI13" s="107">
        <f>CI14+CI18</f>
        <v>0.019999997</v>
      </c>
      <c r="CJ13" s="108"/>
      <c r="CK13" s="108"/>
      <c r="CL13" s="108"/>
      <c r="CM13" s="108"/>
      <c r="CN13" s="108"/>
      <c r="CO13" s="108"/>
      <c r="CP13" s="109"/>
      <c r="CQ13" s="107">
        <f>CQ14+CQ18</f>
        <v>0</v>
      </c>
      <c r="CR13" s="108"/>
      <c r="CS13" s="108"/>
      <c r="CT13" s="108"/>
      <c r="CU13" s="108"/>
      <c r="CV13" s="108"/>
      <c r="CW13" s="108"/>
      <c r="CX13" s="109"/>
      <c r="CY13" s="107">
        <f>CY14+CY18</f>
        <v>0</v>
      </c>
      <c r="CZ13" s="108"/>
      <c r="DA13" s="108"/>
      <c r="DB13" s="108"/>
      <c r="DC13" s="108"/>
      <c r="DD13" s="108"/>
      <c r="DE13" s="108"/>
      <c r="DF13" s="109"/>
      <c r="DG13" s="107">
        <f>DG14+DG18</f>
        <v>7.65112</v>
      </c>
      <c r="DH13" s="108"/>
      <c r="DI13" s="108"/>
      <c r="DJ13" s="108"/>
      <c r="DK13" s="108"/>
      <c r="DL13" s="108"/>
      <c r="DM13" s="108"/>
      <c r="DN13" s="109"/>
      <c r="DO13" s="107">
        <f>DO14+DO18</f>
        <v>0</v>
      </c>
      <c r="DP13" s="108"/>
      <c r="DQ13" s="108"/>
      <c r="DR13" s="108"/>
      <c r="DS13" s="108"/>
      <c r="DT13" s="108"/>
      <c r="DU13" s="108"/>
      <c r="DV13" s="109"/>
      <c r="DW13" s="104">
        <f>DW14+DW18+DW25</f>
        <v>0.0727000006</v>
      </c>
      <c r="DX13" s="105"/>
      <c r="DY13" s="105"/>
      <c r="DZ13" s="105"/>
      <c r="EA13" s="105"/>
      <c r="EB13" s="105"/>
      <c r="EC13" s="105"/>
      <c r="ED13" s="105"/>
      <c r="EE13" s="106"/>
      <c r="EF13" s="107">
        <f>EF14+EF18+EF25</f>
        <v>0.019999997</v>
      </c>
      <c r="EG13" s="108"/>
      <c r="EH13" s="108"/>
      <c r="EI13" s="108"/>
      <c r="EJ13" s="108"/>
      <c r="EK13" s="108"/>
      <c r="EL13" s="108"/>
      <c r="EM13" s="108"/>
      <c r="EN13" s="109"/>
      <c r="EO13" s="107">
        <f>EO14+EO18+EO25</f>
        <v>0</v>
      </c>
      <c r="EP13" s="108"/>
      <c r="EQ13" s="108"/>
      <c r="ER13" s="108"/>
      <c r="ES13" s="108"/>
      <c r="ET13" s="108"/>
      <c r="EU13" s="108"/>
      <c r="EV13" s="108"/>
      <c r="EW13" s="109"/>
      <c r="EX13" s="107">
        <f>EX14+EX18+EX25</f>
        <v>0</v>
      </c>
      <c r="EY13" s="108"/>
      <c r="EZ13" s="108"/>
      <c r="FA13" s="108"/>
      <c r="FB13" s="108"/>
      <c r="FC13" s="108"/>
      <c r="FD13" s="108"/>
      <c r="FE13" s="108"/>
      <c r="FF13" s="109"/>
      <c r="FG13" s="107">
        <f>FG14+FG18</f>
        <v>7.578419999399999</v>
      </c>
      <c r="FH13" s="108"/>
      <c r="FI13" s="108"/>
      <c r="FJ13" s="108"/>
      <c r="FK13" s="108"/>
      <c r="FL13" s="108"/>
      <c r="FM13" s="108"/>
      <c r="FN13" s="108"/>
      <c r="FO13" s="108"/>
      <c r="FP13" s="108"/>
      <c r="FQ13" s="109"/>
      <c r="FR13" s="107">
        <f>BC13-AU13</f>
        <v>-7.578419999399999</v>
      </c>
      <c r="FS13" s="108"/>
      <c r="FT13" s="108"/>
      <c r="FU13" s="108"/>
      <c r="FV13" s="108"/>
      <c r="FW13" s="108"/>
      <c r="FX13" s="108"/>
      <c r="FY13" s="108"/>
      <c r="FZ13" s="108"/>
      <c r="GA13" s="109"/>
      <c r="GB13" s="92">
        <f aca="true" t="shared" si="0" ref="GB13:GB19">FR13/AU13*100</f>
        <v>-99.04981230721776</v>
      </c>
      <c r="GC13" s="93"/>
      <c r="GD13" s="93"/>
      <c r="GE13" s="93"/>
      <c r="GF13" s="93"/>
      <c r="GG13" s="94"/>
      <c r="GH13" s="92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4"/>
      <c r="GT13" s="92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4"/>
      <c r="HF13" s="101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3"/>
    </row>
    <row r="14" spans="1:236" ht="22.5" customHeight="1">
      <c r="A14" s="83" t="s">
        <v>50</v>
      </c>
      <c r="B14" s="84"/>
      <c r="C14" s="84"/>
      <c r="D14" s="84"/>
      <c r="E14" s="85"/>
      <c r="F14" s="86" t="s">
        <v>24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8"/>
      <c r="AJ14" s="107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7"/>
      <c r="AV14" s="108"/>
      <c r="AW14" s="108"/>
      <c r="AX14" s="108"/>
      <c r="AY14" s="108"/>
      <c r="AZ14" s="108"/>
      <c r="BA14" s="108"/>
      <c r="BB14" s="109"/>
      <c r="BC14" s="107"/>
      <c r="BD14" s="108"/>
      <c r="BE14" s="108"/>
      <c r="BF14" s="108"/>
      <c r="BG14" s="108"/>
      <c r="BH14" s="108"/>
      <c r="BI14" s="108"/>
      <c r="BJ14" s="109"/>
      <c r="BK14" s="107"/>
      <c r="BL14" s="108"/>
      <c r="BM14" s="108"/>
      <c r="BN14" s="108"/>
      <c r="BO14" s="108"/>
      <c r="BP14" s="108"/>
      <c r="BQ14" s="108"/>
      <c r="BR14" s="109"/>
      <c r="BS14" s="107"/>
      <c r="BT14" s="108"/>
      <c r="BU14" s="108"/>
      <c r="BV14" s="108"/>
      <c r="BW14" s="108"/>
      <c r="BX14" s="108"/>
      <c r="BY14" s="108"/>
      <c r="BZ14" s="109"/>
      <c r="CA14" s="107"/>
      <c r="CB14" s="108"/>
      <c r="CC14" s="108"/>
      <c r="CD14" s="108"/>
      <c r="CE14" s="108"/>
      <c r="CF14" s="108"/>
      <c r="CG14" s="108"/>
      <c r="CH14" s="109"/>
      <c r="CI14" s="107"/>
      <c r="CJ14" s="108"/>
      <c r="CK14" s="108"/>
      <c r="CL14" s="108"/>
      <c r="CM14" s="108"/>
      <c r="CN14" s="108"/>
      <c r="CO14" s="108"/>
      <c r="CP14" s="109"/>
      <c r="CQ14" s="107"/>
      <c r="CR14" s="108"/>
      <c r="CS14" s="108"/>
      <c r="CT14" s="108"/>
      <c r="CU14" s="108"/>
      <c r="CV14" s="108"/>
      <c r="CW14" s="108"/>
      <c r="CX14" s="109"/>
      <c r="CY14" s="107"/>
      <c r="CZ14" s="108"/>
      <c r="DA14" s="108"/>
      <c r="DB14" s="108"/>
      <c r="DC14" s="108"/>
      <c r="DD14" s="108"/>
      <c r="DE14" s="108"/>
      <c r="DF14" s="109"/>
      <c r="DG14" s="107"/>
      <c r="DH14" s="108"/>
      <c r="DI14" s="108"/>
      <c r="DJ14" s="108"/>
      <c r="DK14" s="108"/>
      <c r="DL14" s="108"/>
      <c r="DM14" s="108"/>
      <c r="DN14" s="109"/>
      <c r="DO14" s="107"/>
      <c r="DP14" s="108"/>
      <c r="DQ14" s="108"/>
      <c r="DR14" s="108"/>
      <c r="DS14" s="108"/>
      <c r="DT14" s="108"/>
      <c r="DU14" s="108"/>
      <c r="DV14" s="109"/>
      <c r="DW14" s="104"/>
      <c r="DX14" s="105"/>
      <c r="DY14" s="105"/>
      <c r="DZ14" s="105"/>
      <c r="EA14" s="105"/>
      <c r="EB14" s="105"/>
      <c r="EC14" s="105"/>
      <c r="ED14" s="105"/>
      <c r="EE14" s="106"/>
      <c r="EF14" s="107"/>
      <c r="EG14" s="108"/>
      <c r="EH14" s="108"/>
      <c r="EI14" s="108"/>
      <c r="EJ14" s="108"/>
      <c r="EK14" s="108"/>
      <c r="EL14" s="108"/>
      <c r="EM14" s="108"/>
      <c r="EN14" s="109"/>
      <c r="EO14" s="107"/>
      <c r="EP14" s="108"/>
      <c r="EQ14" s="108"/>
      <c r="ER14" s="108"/>
      <c r="ES14" s="108"/>
      <c r="ET14" s="108"/>
      <c r="EU14" s="108"/>
      <c r="EV14" s="108"/>
      <c r="EW14" s="109"/>
      <c r="EX14" s="107"/>
      <c r="EY14" s="108"/>
      <c r="EZ14" s="108"/>
      <c r="FA14" s="108"/>
      <c r="FB14" s="108"/>
      <c r="FC14" s="108"/>
      <c r="FD14" s="108"/>
      <c r="FE14" s="108"/>
      <c r="FF14" s="109"/>
      <c r="FG14" s="107"/>
      <c r="FH14" s="108"/>
      <c r="FI14" s="108"/>
      <c r="FJ14" s="108"/>
      <c r="FK14" s="108"/>
      <c r="FL14" s="108"/>
      <c r="FM14" s="108"/>
      <c r="FN14" s="108"/>
      <c r="FO14" s="108"/>
      <c r="FP14" s="108"/>
      <c r="FQ14" s="109"/>
      <c r="FR14" s="107"/>
      <c r="FS14" s="108"/>
      <c r="FT14" s="108"/>
      <c r="FU14" s="108"/>
      <c r="FV14" s="108"/>
      <c r="FW14" s="108"/>
      <c r="FX14" s="108"/>
      <c r="FY14" s="108"/>
      <c r="FZ14" s="108"/>
      <c r="GA14" s="109"/>
      <c r="GB14" s="92"/>
      <c r="GC14" s="93"/>
      <c r="GD14" s="93"/>
      <c r="GE14" s="93"/>
      <c r="GF14" s="93"/>
      <c r="GG14" s="94"/>
      <c r="GH14" s="92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4"/>
      <c r="GT14" s="92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4"/>
      <c r="HF14" s="101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3"/>
    </row>
    <row r="15" spans="1:236" s="7" customFormat="1" ht="11.25" customHeight="1" hidden="1">
      <c r="A15" s="70" t="s">
        <v>25</v>
      </c>
      <c r="B15" s="71"/>
      <c r="C15" s="71"/>
      <c r="D15" s="71"/>
      <c r="E15" s="72"/>
      <c r="F15" s="67" t="s">
        <v>26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73"/>
      <c r="AJ15" s="89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89"/>
      <c r="AV15" s="90"/>
      <c r="AW15" s="90"/>
      <c r="AX15" s="90"/>
      <c r="AY15" s="90"/>
      <c r="AZ15" s="90"/>
      <c r="BA15" s="90"/>
      <c r="BB15" s="91"/>
      <c r="BC15" s="89"/>
      <c r="BD15" s="90"/>
      <c r="BE15" s="90"/>
      <c r="BF15" s="90"/>
      <c r="BG15" s="90"/>
      <c r="BH15" s="90"/>
      <c r="BI15" s="90"/>
      <c r="BJ15" s="91"/>
      <c r="BK15" s="89"/>
      <c r="BL15" s="90"/>
      <c r="BM15" s="90"/>
      <c r="BN15" s="90"/>
      <c r="BO15" s="90"/>
      <c r="BP15" s="90"/>
      <c r="BQ15" s="90"/>
      <c r="BR15" s="91"/>
      <c r="BS15" s="89"/>
      <c r="BT15" s="90"/>
      <c r="BU15" s="90"/>
      <c r="BV15" s="90"/>
      <c r="BW15" s="90"/>
      <c r="BX15" s="90"/>
      <c r="BY15" s="90"/>
      <c r="BZ15" s="91"/>
      <c r="CA15" s="89"/>
      <c r="CB15" s="90"/>
      <c r="CC15" s="90"/>
      <c r="CD15" s="90"/>
      <c r="CE15" s="90"/>
      <c r="CF15" s="90"/>
      <c r="CG15" s="90"/>
      <c r="CH15" s="91"/>
      <c r="CI15" s="89"/>
      <c r="CJ15" s="90"/>
      <c r="CK15" s="90"/>
      <c r="CL15" s="90"/>
      <c r="CM15" s="90"/>
      <c r="CN15" s="90"/>
      <c r="CO15" s="90"/>
      <c r="CP15" s="91"/>
      <c r="CQ15" s="89"/>
      <c r="CR15" s="90"/>
      <c r="CS15" s="90"/>
      <c r="CT15" s="90"/>
      <c r="CU15" s="90"/>
      <c r="CV15" s="90"/>
      <c r="CW15" s="90"/>
      <c r="CX15" s="91"/>
      <c r="CY15" s="89"/>
      <c r="CZ15" s="90"/>
      <c r="DA15" s="90"/>
      <c r="DB15" s="90"/>
      <c r="DC15" s="90"/>
      <c r="DD15" s="90"/>
      <c r="DE15" s="90"/>
      <c r="DF15" s="91"/>
      <c r="DG15" s="89"/>
      <c r="DH15" s="90"/>
      <c r="DI15" s="90"/>
      <c r="DJ15" s="90"/>
      <c r="DK15" s="90"/>
      <c r="DL15" s="90"/>
      <c r="DM15" s="90"/>
      <c r="DN15" s="91"/>
      <c r="DO15" s="89"/>
      <c r="DP15" s="90"/>
      <c r="DQ15" s="90"/>
      <c r="DR15" s="90"/>
      <c r="DS15" s="90"/>
      <c r="DT15" s="90"/>
      <c r="DU15" s="90"/>
      <c r="DV15" s="91"/>
      <c r="DW15" s="95"/>
      <c r="DX15" s="96"/>
      <c r="DY15" s="96"/>
      <c r="DZ15" s="96"/>
      <c r="EA15" s="96"/>
      <c r="EB15" s="96"/>
      <c r="EC15" s="96"/>
      <c r="ED15" s="96"/>
      <c r="EE15" s="97"/>
      <c r="EF15" s="89"/>
      <c r="EG15" s="90"/>
      <c r="EH15" s="90"/>
      <c r="EI15" s="90"/>
      <c r="EJ15" s="90"/>
      <c r="EK15" s="90"/>
      <c r="EL15" s="90"/>
      <c r="EM15" s="90"/>
      <c r="EN15" s="91"/>
      <c r="EO15" s="89"/>
      <c r="EP15" s="90"/>
      <c r="EQ15" s="90"/>
      <c r="ER15" s="90"/>
      <c r="ES15" s="90"/>
      <c r="ET15" s="90"/>
      <c r="EU15" s="90"/>
      <c r="EV15" s="90"/>
      <c r="EW15" s="91"/>
      <c r="EX15" s="89"/>
      <c r="EY15" s="90"/>
      <c r="EZ15" s="90"/>
      <c r="FA15" s="90"/>
      <c r="FB15" s="90"/>
      <c r="FC15" s="90"/>
      <c r="FD15" s="90"/>
      <c r="FE15" s="90"/>
      <c r="FF15" s="91"/>
      <c r="FG15" s="89"/>
      <c r="FH15" s="90"/>
      <c r="FI15" s="90"/>
      <c r="FJ15" s="90"/>
      <c r="FK15" s="90"/>
      <c r="FL15" s="90"/>
      <c r="FM15" s="90"/>
      <c r="FN15" s="90"/>
      <c r="FO15" s="90"/>
      <c r="FP15" s="90"/>
      <c r="FQ15" s="91"/>
      <c r="FR15" s="107">
        <f aca="true" t="shared" si="1" ref="FR15:FR29">BC15-AU15</f>
        <v>0</v>
      </c>
      <c r="FS15" s="108"/>
      <c r="FT15" s="108"/>
      <c r="FU15" s="108"/>
      <c r="FV15" s="108"/>
      <c r="FW15" s="108"/>
      <c r="FX15" s="108"/>
      <c r="FY15" s="108"/>
      <c r="FZ15" s="108"/>
      <c r="GA15" s="109"/>
      <c r="GB15" s="92" t="e">
        <f t="shared" si="0"/>
        <v>#DIV/0!</v>
      </c>
      <c r="GC15" s="93"/>
      <c r="GD15" s="93"/>
      <c r="GE15" s="93"/>
      <c r="GF15" s="93"/>
      <c r="GG15" s="94"/>
      <c r="GH15" s="113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5"/>
      <c r="GT15" s="113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5"/>
      <c r="HF15" s="110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2"/>
    </row>
    <row r="16" spans="1:236" s="7" customFormat="1" ht="11.25" customHeight="1" hidden="1">
      <c r="A16" s="70" t="s">
        <v>27</v>
      </c>
      <c r="B16" s="71"/>
      <c r="C16" s="71"/>
      <c r="D16" s="71"/>
      <c r="E16" s="72"/>
      <c r="F16" s="67" t="s">
        <v>28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73"/>
      <c r="AJ16" s="89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89"/>
      <c r="AV16" s="90"/>
      <c r="AW16" s="90"/>
      <c r="AX16" s="90"/>
      <c r="AY16" s="90"/>
      <c r="AZ16" s="90"/>
      <c r="BA16" s="90"/>
      <c r="BB16" s="91"/>
      <c r="BC16" s="89"/>
      <c r="BD16" s="90"/>
      <c r="BE16" s="90"/>
      <c r="BF16" s="90"/>
      <c r="BG16" s="90"/>
      <c r="BH16" s="90"/>
      <c r="BI16" s="90"/>
      <c r="BJ16" s="91"/>
      <c r="BK16" s="89"/>
      <c r="BL16" s="90"/>
      <c r="BM16" s="90"/>
      <c r="BN16" s="90"/>
      <c r="BO16" s="90"/>
      <c r="BP16" s="90"/>
      <c r="BQ16" s="90"/>
      <c r="BR16" s="91"/>
      <c r="BS16" s="89"/>
      <c r="BT16" s="90"/>
      <c r="BU16" s="90"/>
      <c r="BV16" s="90"/>
      <c r="BW16" s="90"/>
      <c r="BX16" s="90"/>
      <c r="BY16" s="90"/>
      <c r="BZ16" s="91"/>
      <c r="CA16" s="89"/>
      <c r="CB16" s="90"/>
      <c r="CC16" s="90"/>
      <c r="CD16" s="90"/>
      <c r="CE16" s="90"/>
      <c r="CF16" s="90"/>
      <c r="CG16" s="90"/>
      <c r="CH16" s="91"/>
      <c r="CI16" s="89"/>
      <c r="CJ16" s="90"/>
      <c r="CK16" s="90"/>
      <c r="CL16" s="90"/>
      <c r="CM16" s="90"/>
      <c r="CN16" s="90"/>
      <c r="CO16" s="90"/>
      <c r="CP16" s="91"/>
      <c r="CQ16" s="89"/>
      <c r="CR16" s="90"/>
      <c r="CS16" s="90"/>
      <c r="CT16" s="90"/>
      <c r="CU16" s="90"/>
      <c r="CV16" s="90"/>
      <c r="CW16" s="90"/>
      <c r="CX16" s="91"/>
      <c r="CY16" s="89"/>
      <c r="CZ16" s="90"/>
      <c r="DA16" s="90"/>
      <c r="DB16" s="90"/>
      <c r="DC16" s="90"/>
      <c r="DD16" s="90"/>
      <c r="DE16" s="90"/>
      <c r="DF16" s="91"/>
      <c r="DG16" s="89"/>
      <c r="DH16" s="90"/>
      <c r="DI16" s="90"/>
      <c r="DJ16" s="90"/>
      <c r="DK16" s="90"/>
      <c r="DL16" s="90"/>
      <c r="DM16" s="90"/>
      <c r="DN16" s="91"/>
      <c r="DO16" s="89"/>
      <c r="DP16" s="90"/>
      <c r="DQ16" s="90"/>
      <c r="DR16" s="90"/>
      <c r="DS16" s="90"/>
      <c r="DT16" s="90"/>
      <c r="DU16" s="90"/>
      <c r="DV16" s="91"/>
      <c r="DW16" s="95"/>
      <c r="DX16" s="96"/>
      <c r="DY16" s="96"/>
      <c r="DZ16" s="96"/>
      <c r="EA16" s="96"/>
      <c r="EB16" s="96"/>
      <c r="EC16" s="96"/>
      <c r="ED16" s="96"/>
      <c r="EE16" s="97"/>
      <c r="EF16" s="89"/>
      <c r="EG16" s="90"/>
      <c r="EH16" s="90"/>
      <c r="EI16" s="90"/>
      <c r="EJ16" s="90"/>
      <c r="EK16" s="90"/>
      <c r="EL16" s="90"/>
      <c r="EM16" s="90"/>
      <c r="EN16" s="91"/>
      <c r="EO16" s="89"/>
      <c r="EP16" s="90"/>
      <c r="EQ16" s="90"/>
      <c r="ER16" s="90"/>
      <c r="ES16" s="90"/>
      <c r="ET16" s="90"/>
      <c r="EU16" s="90"/>
      <c r="EV16" s="90"/>
      <c r="EW16" s="91"/>
      <c r="EX16" s="89"/>
      <c r="EY16" s="90"/>
      <c r="EZ16" s="90"/>
      <c r="FA16" s="90"/>
      <c r="FB16" s="90"/>
      <c r="FC16" s="90"/>
      <c r="FD16" s="90"/>
      <c r="FE16" s="90"/>
      <c r="FF16" s="91"/>
      <c r="FG16" s="89"/>
      <c r="FH16" s="90"/>
      <c r="FI16" s="90"/>
      <c r="FJ16" s="90"/>
      <c r="FK16" s="90"/>
      <c r="FL16" s="90"/>
      <c r="FM16" s="90"/>
      <c r="FN16" s="90"/>
      <c r="FO16" s="90"/>
      <c r="FP16" s="90"/>
      <c r="FQ16" s="91"/>
      <c r="FR16" s="107">
        <f t="shared" si="1"/>
        <v>0</v>
      </c>
      <c r="FS16" s="108"/>
      <c r="FT16" s="108"/>
      <c r="FU16" s="108"/>
      <c r="FV16" s="108"/>
      <c r="FW16" s="108"/>
      <c r="FX16" s="108"/>
      <c r="FY16" s="108"/>
      <c r="FZ16" s="108"/>
      <c r="GA16" s="109"/>
      <c r="GB16" s="92" t="e">
        <f t="shared" si="0"/>
        <v>#DIV/0!</v>
      </c>
      <c r="GC16" s="93"/>
      <c r="GD16" s="93"/>
      <c r="GE16" s="93"/>
      <c r="GF16" s="93"/>
      <c r="GG16" s="94"/>
      <c r="GH16" s="113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5"/>
      <c r="GT16" s="113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5"/>
      <c r="HF16" s="110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2"/>
    </row>
    <row r="17" spans="1:236" s="7" customFormat="1" ht="11.25" customHeight="1" hidden="1">
      <c r="A17" s="70" t="s">
        <v>29</v>
      </c>
      <c r="B17" s="71"/>
      <c r="C17" s="71"/>
      <c r="D17" s="71"/>
      <c r="E17" s="72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73"/>
      <c r="AJ17" s="89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89"/>
      <c r="AV17" s="90"/>
      <c r="AW17" s="90"/>
      <c r="AX17" s="90"/>
      <c r="AY17" s="90"/>
      <c r="AZ17" s="90"/>
      <c r="BA17" s="90"/>
      <c r="BB17" s="91"/>
      <c r="BC17" s="89"/>
      <c r="BD17" s="90"/>
      <c r="BE17" s="90"/>
      <c r="BF17" s="90"/>
      <c r="BG17" s="90"/>
      <c r="BH17" s="90"/>
      <c r="BI17" s="90"/>
      <c r="BJ17" s="91"/>
      <c r="BK17" s="89"/>
      <c r="BL17" s="90"/>
      <c r="BM17" s="90"/>
      <c r="BN17" s="90"/>
      <c r="BO17" s="90"/>
      <c r="BP17" s="90"/>
      <c r="BQ17" s="90"/>
      <c r="BR17" s="91"/>
      <c r="BS17" s="89"/>
      <c r="BT17" s="90"/>
      <c r="BU17" s="90"/>
      <c r="BV17" s="90"/>
      <c r="BW17" s="90"/>
      <c r="BX17" s="90"/>
      <c r="BY17" s="90"/>
      <c r="BZ17" s="91"/>
      <c r="CA17" s="89"/>
      <c r="CB17" s="90"/>
      <c r="CC17" s="90"/>
      <c r="CD17" s="90"/>
      <c r="CE17" s="90"/>
      <c r="CF17" s="90"/>
      <c r="CG17" s="90"/>
      <c r="CH17" s="91"/>
      <c r="CI17" s="89"/>
      <c r="CJ17" s="90"/>
      <c r="CK17" s="90"/>
      <c r="CL17" s="90"/>
      <c r="CM17" s="90"/>
      <c r="CN17" s="90"/>
      <c r="CO17" s="90"/>
      <c r="CP17" s="91"/>
      <c r="CQ17" s="89"/>
      <c r="CR17" s="90"/>
      <c r="CS17" s="90"/>
      <c r="CT17" s="90"/>
      <c r="CU17" s="90"/>
      <c r="CV17" s="90"/>
      <c r="CW17" s="90"/>
      <c r="CX17" s="91"/>
      <c r="CY17" s="89"/>
      <c r="CZ17" s="90"/>
      <c r="DA17" s="90"/>
      <c r="DB17" s="90"/>
      <c r="DC17" s="90"/>
      <c r="DD17" s="90"/>
      <c r="DE17" s="90"/>
      <c r="DF17" s="91"/>
      <c r="DG17" s="89"/>
      <c r="DH17" s="90"/>
      <c r="DI17" s="90"/>
      <c r="DJ17" s="90"/>
      <c r="DK17" s="90"/>
      <c r="DL17" s="90"/>
      <c r="DM17" s="90"/>
      <c r="DN17" s="91"/>
      <c r="DO17" s="89"/>
      <c r="DP17" s="90"/>
      <c r="DQ17" s="90"/>
      <c r="DR17" s="90"/>
      <c r="DS17" s="90"/>
      <c r="DT17" s="90"/>
      <c r="DU17" s="90"/>
      <c r="DV17" s="91"/>
      <c r="DW17" s="95"/>
      <c r="DX17" s="96"/>
      <c r="DY17" s="96"/>
      <c r="DZ17" s="96"/>
      <c r="EA17" s="96"/>
      <c r="EB17" s="96"/>
      <c r="EC17" s="96"/>
      <c r="ED17" s="96"/>
      <c r="EE17" s="97"/>
      <c r="EF17" s="89"/>
      <c r="EG17" s="90"/>
      <c r="EH17" s="90"/>
      <c r="EI17" s="90"/>
      <c r="EJ17" s="90"/>
      <c r="EK17" s="90"/>
      <c r="EL17" s="90"/>
      <c r="EM17" s="90"/>
      <c r="EN17" s="91"/>
      <c r="EO17" s="89"/>
      <c r="EP17" s="90"/>
      <c r="EQ17" s="90"/>
      <c r="ER17" s="90"/>
      <c r="ES17" s="90"/>
      <c r="ET17" s="90"/>
      <c r="EU17" s="90"/>
      <c r="EV17" s="90"/>
      <c r="EW17" s="91"/>
      <c r="EX17" s="89"/>
      <c r="EY17" s="90"/>
      <c r="EZ17" s="90"/>
      <c r="FA17" s="90"/>
      <c r="FB17" s="90"/>
      <c r="FC17" s="90"/>
      <c r="FD17" s="90"/>
      <c r="FE17" s="90"/>
      <c r="FF17" s="91"/>
      <c r="FG17" s="89"/>
      <c r="FH17" s="90"/>
      <c r="FI17" s="90"/>
      <c r="FJ17" s="90"/>
      <c r="FK17" s="90"/>
      <c r="FL17" s="90"/>
      <c r="FM17" s="90"/>
      <c r="FN17" s="90"/>
      <c r="FO17" s="90"/>
      <c r="FP17" s="90"/>
      <c r="FQ17" s="91"/>
      <c r="FR17" s="107">
        <f t="shared" si="1"/>
        <v>0</v>
      </c>
      <c r="FS17" s="108"/>
      <c r="FT17" s="108"/>
      <c r="FU17" s="108"/>
      <c r="FV17" s="108"/>
      <c r="FW17" s="108"/>
      <c r="FX17" s="108"/>
      <c r="FY17" s="108"/>
      <c r="FZ17" s="108"/>
      <c r="GA17" s="109"/>
      <c r="GB17" s="92" t="e">
        <f t="shared" si="0"/>
        <v>#DIV/0!</v>
      </c>
      <c r="GC17" s="93"/>
      <c r="GD17" s="93"/>
      <c r="GE17" s="93"/>
      <c r="GF17" s="93"/>
      <c r="GG17" s="94"/>
      <c r="GH17" s="113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5"/>
      <c r="GT17" s="113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5"/>
      <c r="HF17" s="110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2"/>
    </row>
    <row r="18" spans="1:236" ht="34.5" customHeight="1">
      <c r="A18" s="83" t="s">
        <v>51</v>
      </c>
      <c r="B18" s="84"/>
      <c r="C18" s="84"/>
      <c r="D18" s="84"/>
      <c r="E18" s="85"/>
      <c r="F18" s="86" t="s">
        <v>30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8"/>
      <c r="AJ18" s="107">
        <f>AJ19+AJ24</f>
        <v>7.65112</v>
      </c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7">
        <f>AU19+AU20+AU21+AU22+AU23+AU24</f>
        <v>7.65112</v>
      </c>
      <c r="AV18" s="108"/>
      <c r="AW18" s="108"/>
      <c r="AX18" s="108"/>
      <c r="AY18" s="108"/>
      <c r="AZ18" s="108"/>
      <c r="BA18" s="108"/>
      <c r="BB18" s="109"/>
      <c r="BC18" s="107">
        <f>BC19+BC20+BC21+BC22+BC23+BC24</f>
        <v>0.0727000006</v>
      </c>
      <c r="BD18" s="108"/>
      <c r="BE18" s="108"/>
      <c r="BF18" s="108"/>
      <c r="BG18" s="108"/>
      <c r="BH18" s="108"/>
      <c r="BI18" s="108"/>
      <c r="BJ18" s="109"/>
      <c r="BK18" s="107">
        <f>BK19+BK20+BK21+BK22+BK23+BK24</f>
        <v>0</v>
      </c>
      <c r="BL18" s="108"/>
      <c r="BM18" s="108"/>
      <c r="BN18" s="108"/>
      <c r="BO18" s="108"/>
      <c r="BP18" s="108"/>
      <c r="BQ18" s="108"/>
      <c r="BR18" s="109"/>
      <c r="BS18" s="107">
        <f>BS19+BS20+BS21+BS22+BS23+BS24</f>
        <v>0.052700003599999996</v>
      </c>
      <c r="BT18" s="108"/>
      <c r="BU18" s="108"/>
      <c r="BV18" s="108"/>
      <c r="BW18" s="108"/>
      <c r="BX18" s="108"/>
      <c r="BY18" s="108"/>
      <c r="BZ18" s="109"/>
      <c r="CA18" s="107">
        <f>CA19+CA20+CA21+CA22+CA23+CA24</f>
        <v>0</v>
      </c>
      <c r="CB18" s="108"/>
      <c r="CC18" s="108"/>
      <c r="CD18" s="108"/>
      <c r="CE18" s="108"/>
      <c r="CF18" s="108"/>
      <c r="CG18" s="108"/>
      <c r="CH18" s="109"/>
      <c r="CI18" s="107">
        <f>CI19+CI20+CI21+CI22+CI23+CI24</f>
        <v>0.019999997</v>
      </c>
      <c r="CJ18" s="108"/>
      <c r="CK18" s="108"/>
      <c r="CL18" s="108"/>
      <c r="CM18" s="108"/>
      <c r="CN18" s="108"/>
      <c r="CO18" s="108"/>
      <c r="CP18" s="109"/>
      <c r="CQ18" s="107">
        <f>CQ19+CQ20+CQ21+CQ22+CQ23+CQ24</f>
        <v>0</v>
      </c>
      <c r="CR18" s="108"/>
      <c r="CS18" s="108"/>
      <c r="CT18" s="108"/>
      <c r="CU18" s="108"/>
      <c r="CV18" s="108"/>
      <c r="CW18" s="108"/>
      <c r="CX18" s="109"/>
      <c r="CY18" s="107">
        <f>CY19+CY20+CY21+CY22+CY23+CY24</f>
        <v>0</v>
      </c>
      <c r="CZ18" s="108"/>
      <c r="DA18" s="108"/>
      <c r="DB18" s="108"/>
      <c r="DC18" s="108"/>
      <c r="DD18" s="108"/>
      <c r="DE18" s="108"/>
      <c r="DF18" s="109"/>
      <c r="DG18" s="107">
        <f>DG19+DG20+DG21+DG22+DG23+DG24</f>
        <v>7.65112</v>
      </c>
      <c r="DH18" s="108"/>
      <c r="DI18" s="108"/>
      <c r="DJ18" s="108"/>
      <c r="DK18" s="108"/>
      <c r="DL18" s="108"/>
      <c r="DM18" s="108"/>
      <c r="DN18" s="109"/>
      <c r="DO18" s="107">
        <f>DO19+DO20+DO21+DO22+DO23+DO24</f>
        <v>0</v>
      </c>
      <c r="DP18" s="108"/>
      <c r="DQ18" s="108"/>
      <c r="DR18" s="108"/>
      <c r="DS18" s="108"/>
      <c r="DT18" s="108"/>
      <c r="DU18" s="108"/>
      <c r="DV18" s="109"/>
      <c r="DW18" s="104">
        <f>DW19+DW20+DW21+DW24</f>
        <v>0.0727000006</v>
      </c>
      <c r="DX18" s="105"/>
      <c r="DY18" s="105"/>
      <c r="DZ18" s="105"/>
      <c r="EA18" s="105"/>
      <c r="EB18" s="105"/>
      <c r="EC18" s="105"/>
      <c r="ED18" s="105"/>
      <c r="EE18" s="106"/>
      <c r="EF18" s="107">
        <f>EF19+EF20+EF21+EF24</f>
        <v>0.019999997</v>
      </c>
      <c r="EG18" s="108"/>
      <c r="EH18" s="108"/>
      <c r="EI18" s="108"/>
      <c r="EJ18" s="108"/>
      <c r="EK18" s="108"/>
      <c r="EL18" s="108"/>
      <c r="EM18" s="108"/>
      <c r="EN18" s="109"/>
      <c r="EO18" s="107">
        <f>EO19+EO20+EO21+EO24</f>
        <v>0</v>
      </c>
      <c r="EP18" s="108"/>
      <c r="EQ18" s="108"/>
      <c r="ER18" s="108"/>
      <c r="ES18" s="108"/>
      <c r="ET18" s="108"/>
      <c r="EU18" s="108"/>
      <c r="EV18" s="108"/>
      <c r="EW18" s="109"/>
      <c r="EX18" s="107">
        <f>EX19+EX20+EX21+EX24</f>
        <v>0</v>
      </c>
      <c r="EY18" s="108"/>
      <c r="EZ18" s="108"/>
      <c r="FA18" s="108"/>
      <c r="FB18" s="108"/>
      <c r="FC18" s="108"/>
      <c r="FD18" s="108"/>
      <c r="FE18" s="108"/>
      <c r="FF18" s="109"/>
      <c r="FG18" s="107">
        <f aca="true" t="shared" si="2" ref="FG18:FG24">AJ18-BC18</f>
        <v>7.578419999399999</v>
      </c>
      <c r="FH18" s="108"/>
      <c r="FI18" s="108"/>
      <c r="FJ18" s="108"/>
      <c r="FK18" s="108"/>
      <c r="FL18" s="108"/>
      <c r="FM18" s="108"/>
      <c r="FN18" s="108"/>
      <c r="FO18" s="108"/>
      <c r="FP18" s="108"/>
      <c r="FQ18" s="109"/>
      <c r="FR18" s="107">
        <f t="shared" si="1"/>
        <v>-7.578419999399999</v>
      </c>
      <c r="FS18" s="108"/>
      <c r="FT18" s="108"/>
      <c r="FU18" s="108"/>
      <c r="FV18" s="108"/>
      <c r="FW18" s="108"/>
      <c r="FX18" s="108"/>
      <c r="FY18" s="108"/>
      <c r="FZ18" s="108"/>
      <c r="GA18" s="109"/>
      <c r="GB18" s="92">
        <f t="shared" si="0"/>
        <v>-99.04981230721776</v>
      </c>
      <c r="GC18" s="93"/>
      <c r="GD18" s="93"/>
      <c r="GE18" s="93"/>
      <c r="GF18" s="93"/>
      <c r="GG18" s="94"/>
      <c r="GH18" s="92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4"/>
      <c r="GT18" s="92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4"/>
      <c r="HF18" s="101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3"/>
    </row>
    <row r="19" spans="1:236" s="7" customFormat="1" ht="96" customHeight="1">
      <c r="A19" s="70" t="s">
        <v>25</v>
      </c>
      <c r="B19" s="71"/>
      <c r="C19" s="71"/>
      <c r="D19" s="71"/>
      <c r="E19" s="72"/>
      <c r="F19" s="98" t="s">
        <v>313</v>
      </c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100"/>
      <c r="AJ19" s="89">
        <f>6.484*1.18</f>
        <v>7.65112</v>
      </c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89">
        <f>BK19+CA19+CQ19+DG19</f>
        <v>7.65112</v>
      </c>
      <c r="AV19" s="90"/>
      <c r="AW19" s="90"/>
      <c r="AX19" s="90"/>
      <c r="AY19" s="90"/>
      <c r="AZ19" s="90"/>
      <c r="BA19" s="90"/>
      <c r="BB19" s="91"/>
      <c r="BC19" s="89">
        <f aca="true" t="shared" si="3" ref="BC19:BC24">BS19+CI19+CY19+DO19</f>
        <v>0.052700003599999996</v>
      </c>
      <c r="BD19" s="90"/>
      <c r="BE19" s="90"/>
      <c r="BF19" s="90"/>
      <c r="BG19" s="90"/>
      <c r="BH19" s="90"/>
      <c r="BI19" s="90"/>
      <c r="BJ19" s="91"/>
      <c r="BK19" s="89"/>
      <c r="BL19" s="90"/>
      <c r="BM19" s="90"/>
      <c r="BN19" s="90"/>
      <c r="BO19" s="90"/>
      <c r="BP19" s="90"/>
      <c r="BQ19" s="90"/>
      <c r="BR19" s="91"/>
      <c r="BS19" s="89">
        <f>'стр.2'!BG18</f>
        <v>0.052700003599999996</v>
      </c>
      <c r="BT19" s="90"/>
      <c r="BU19" s="90"/>
      <c r="BV19" s="90"/>
      <c r="BW19" s="90"/>
      <c r="BX19" s="90"/>
      <c r="BY19" s="90"/>
      <c r="BZ19" s="91"/>
      <c r="CA19" s="89"/>
      <c r="CB19" s="90"/>
      <c r="CC19" s="90"/>
      <c r="CD19" s="90"/>
      <c r="CE19" s="90"/>
      <c r="CF19" s="90"/>
      <c r="CG19" s="90"/>
      <c r="CH19" s="91"/>
      <c r="CI19" s="89"/>
      <c r="CJ19" s="90"/>
      <c r="CK19" s="90"/>
      <c r="CL19" s="90"/>
      <c r="CM19" s="90"/>
      <c r="CN19" s="90"/>
      <c r="CO19" s="90"/>
      <c r="CP19" s="91"/>
      <c r="CQ19" s="89"/>
      <c r="CR19" s="90"/>
      <c r="CS19" s="90"/>
      <c r="CT19" s="90"/>
      <c r="CU19" s="90"/>
      <c r="CV19" s="90"/>
      <c r="CW19" s="90"/>
      <c r="CX19" s="91"/>
      <c r="CY19" s="89"/>
      <c r="CZ19" s="90"/>
      <c r="DA19" s="90"/>
      <c r="DB19" s="90"/>
      <c r="DC19" s="90"/>
      <c r="DD19" s="90"/>
      <c r="DE19" s="90"/>
      <c r="DF19" s="91"/>
      <c r="DG19" s="89">
        <f>6.484*1.18</f>
        <v>7.65112</v>
      </c>
      <c r="DH19" s="90"/>
      <c r="DI19" s="90"/>
      <c r="DJ19" s="90"/>
      <c r="DK19" s="90"/>
      <c r="DL19" s="90"/>
      <c r="DM19" s="90"/>
      <c r="DN19" s="91"/>
      <c r="DO19" s="89"/>
      <c r="DP19" s="90"/>
      <c r="DQ19" s="90"/>
      <c r="DR19" s="90"/>
      <c r="DS19" s="90"/>
      <c r="DT19" s="90"/>
      <c r="DU19" s="90"/>
      <c r="DV19" s="91"/>
      <c r="DW19" s="95">
        <f aca="true" t="shared" si="4" ref="DW19:DW24">BC19</f>
        <v>0.052700003599999996</v>
      </c>
      <c r="DX19" s="96"/>
      <c r="DY19" s="96"/>
      <c r="DZ19" s="96"/>
      <c r="EA19" s="96"/>
      <c r="EB19" s="96"/>
      <c r="EC19" s="96"/>
      <c r="ED19" s="96"/>
      <c r="EE19" s="97"/>
      <c r="EF19" s="89">
        <f>CI19</f>
        <v>0</v>
      </c>
      <c r="EG19" s="90"/>
      <c r="EH19" s="90"/>
      <c r="EI19" s="90"/>
      <c r="EJ19" s="90"/>
      <c r="EK19" s="90"/>
      <c r="EL19" s="90"/>
      <c r="EM19" s="90"/>
      <c r="EN19" s="91"/>
      <c r="EO19" s="89"/>
      <c r="EP19" s="90"/>
      <c r="EQ19" s="90"/>
      <c r="ER19" s="90"/>
      <c r="ES19" s="90"/>
      <c r="ET19" s="90"/>
      <c r="EU19" s="90"/>
      <c r="EV19" s="90"/>
      <c r="EW19" s="91"/>
      <c r="EX19" s="89"/>
      <c r="EY19" s="90"/>
      <c r="EZ19" s="90"/>
      <c r="FA19" s="90"/>
      <c r="FB19" s="90"/>
      <c r="FC19" s="90"/>
      <c r="FD19" s="90"/>
      <c r="FE19" s="90"/>
      <c r="FF19" s="91"/>
      <c r="FG19" s="89">
        <f t="shared" si="2"/>
        <v>7.5984199964</v>
      </c>
      <c r="FH19" s="90"/>
      <c r="FI19" s="90"/>
      <c r="FJ19" s="90"/>
      <c r="FK19" s="90"/>
      <c r="FL19" s="90"/>
      <c r="FM19" s="90"/>
      <c r="FN19" s="90"/>
      <c r="FO19" s="90"/>
      <c r="FP19" s="90"/>
      <c r="FQ19" s="91"/>
      <c r="FR19" s="89">
        <f t="shared" si="1"/>
        <v>-7.5984199964</v>
      </c>
      <c r="FS19" s="90"/>
      <c r="FT19" s="90"/>
      <c r="FU19" s="90"/>
      <c r="FV19" s="90"/>
      <c r="FW19" s="90"/>
      <c r="FX19" s="90"/>
      <c r="FY19" s="90"/>
      <c r="FZ19" s="90"/>
      <c r="GA19" s="91"/>
      <c r="GB19" s="92">
        <f>FR19/AU19*100</f>
        <v>-99.31121190623072</v>
      </c>
      <c r="GC19" s="93"/>
      <c r="GD19" s="93"/>
      <c r="GE19" s="93"/>
      <c r="GF19" s="93"/>
      <c r="GG19" s="94"/>
      <c r="GH19" s="113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5"/>
      <c r="GT19" s="113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5"/>
      <c r="HF19" s="110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2"/>
    </row>
    <row r="20" spans="1:236" s="7" customFormat="1" ht="27" customHeight="1" hidden="1">
      <c r="A20" s="70" t="s">
        <v>27</v>
      </c>
      <c r="B20" s="71"/>
      <c r="C20" s="71"/>
      <c r="D20" s="71"/>
      <c r="E20" s="72"/>
      <c r="F20" s="98" t="s">
        <v>380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00"/>
      <c r="AJ20" s="89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89"/>
      <c r="AV20" s="90"/>
      <c r="AW20" s="90"/>
      <c r="AX20" s="90"/>
      <c r="AY20" s="90"/>
      <c r="AZ20" s="90"/>
      <c r="BA20" s="90"/>
      <c r="BB20" s="91"/>
      <c r="BC20" s="89">
        <f t="shared" si="3"/>
        <v>0</v>
      </c>
      <c r="BD20" s="90"/>
      <c r="BE20" s="90"/>
      <c r="BF20" s="90"/>
      <c r="BG20" s="90"/>
      <c r="BH20" s="90"/>
      <c r="BI20" s="90"/>
      <c r="BJ20" s="91"/>
      <c r="BK20" s="89"/>
      <c r="BL20" s="90"/>
      <c r="BM20" s="90"/>
      <c r="BN20" s="90"/>
      <c r="BO20" s="90"/>
      <c r="BP20" s="90"/>
      <c r="BQ20" s="90"/>
      <c r="BR20" s="91"/>
      <c r="BS20" s="89"/>
      <c r="BT20" s="90"/>
      <c r="BU20" s="90"/>
      <c r="BV20" s="90"/>
      <c r="BW20" s="90"/>
      <c r="BX20" s="90"/>
      <c r="BY20" s="90"/>
      <c r="BZ20" s="91"/>
      <c r="CA20" s="89"/>
      <c r="CB20" s="90"/>
      <c r="CC20" s="90"/>
      <c r="CD20" s="90"/>
      <c r="CE20" s="90"/>
      <c r="CF20" s="90"/>
      <c r="CG20" s="90"/>
      <c r="CH20" s="91"/>
      <c r="CI20" s="89"/>
      <c r="CJ20" s="90"/>
      <c r="CK20" s="90"/>
      <c r="CL20" s="90"/>
      <c r="CM20" s="90"/>
      <c r="CN20" s="90"/>
      <c r="CO20" s="90"/>
      <c r="CP20" s="91"/>
      <c r="CQ20" s="89"/>
      <c r="CR20" s="90"/>
      <c r="CS20" s="90"/>
      <c r="CT20" s="90"/>
      <c r="CU20" s="90"/>
      <c r="CV20" s="90"/>
      <c r="CW20" s="90"/>
      <c r="CX20" s="91"/>
      <c r="CY20" s="89"/>
      <c r="CZ20" s="90"/>
      <c r="DA20" s="90"/>
      <c r="DB20" s="90"/>
      <c r="DC20" s="90"/>
      <c r="DD20" s="90"/>
      <c r="DE20" s="90"/>
      <c r="DF20" s="91"/>
      <c r="DG20" s="89"/>
      <c r="DH20" s="90"/>
      <c r="DI20" s="90"/>
      <c r="DJ20" s="90"/>
      <c r="DK20" s="90"/>
      <c r="DL20" s="90"/>
      <c r="DM20" s="90"/>
      <c r="DN20" s="91"/>
      <c r="DO20" s="89"/>
      <c r="DP20" s="90"/>
      <c r="DQ20" s="90"/>
      <c r="DR20" s="90"/>
      <c r="DS20" s="90"/>
      <c r="DT20" s="90"/>
      <c r="DU20" s="90"/>
      <c r="DV20" s="91"/>
      <c r="DW20" s="95">
        <f t="shared" si="4"/>
        <v>0</v>
      </c>
      <c r="DX20" s="96"/>
      <c r="DY20" s="96"/>
      <c r="DZ20" s="96"/>
      <c r="EA20" s="96"/>
      <c r="EB20" s="96"/>
      <c r="EC20" s="96"/>
      <c r="ED20" s="96"/>
      <c r="EE20" s="97"/>
      <c r="EF20" s="89">
        <f aca="true" t="shared" si="5" ref="EF19:EF24">DO20</f>
        <v>0</v>
      </c>
      <c r="EG20" s="90"/>
      <c r="EH20" s="90"/>
      <c r="EI20" s="90"/>
      <c r="EJ20" s="90"/>
      <c r="EK20" s="90"/>
      <c r="EL20" s="90"/>
      <c r="EM20" s="90"/>
      <c r="EN20" s="91"/>
      <c r="EO20" s="89"/>
      <c r="EP20" s="90"/>
      <c r="EQ20" s="90"/>
      <c r="ER20" s="90"/>
      <c r="ES20" s="90"/>
      <c r="ET20" s="90"/>
      <c r="EU20" s="90"/>
      <c r="EV20" s="90"/>
      <c r="EW20" s="91"/>
      <c r="EX20" s="89"/>
      <c r="EY20" s="90"/>
      <c r="EZ20" s="90"/>
      <c r="FA20" s="90"/>
      <c r="FB20" s="90"/>
      <c r="FC20" s="90"/>
      <c r="FD20" s="90"/>
      <c r="FE20" s="90"/>
      <c r="FF20" s="91"/>
      <c r="FG20" s="89">
        <f t="shared" si="2"/>
        <v>0</v>
      </c>
      <c r="FH20" s="90"/>
      <c r="FI20" s="90"/>
      <c r="FJ20" s="90"/>
      <c r="FK20" s="90"/>
      <c r="FL20" s="90"/>
      <c r="FM20" s="90"/>
      <c r="FN20" s="90"/>
      <c r="FO20" s="90"/>
      <c r="FP20" s="90"/>
      <c r="FQ20" s="91"/>
      <c r="FR20" s="89">
        <f t="shared" si="1"/>
        <v>0</v>
      </c>
      <c r="FS20" s="90"/>
      <c r="FT20" s="90"/>
      <c r="FU20" s="90"/>
      <c r="FV20" s="90"/>
      <c r="FW20" s="90"/>
      <c r="FX20" s="90"/>
      <c r="FY20" s="90"/>
      <c r="FZ20" s="90"/>
      <c r="GA20" s="91"/>
      <c r="GB20" s="92" t="e">
        <f>FR20/AU20*100</f>
        <v>#DIV/0!</v>
      </c>
      <c r="GC20" s="93"/>
      <c r="GD20" s="93"/>
      <c r="GE20" s="93"/>
      <c r="GF20" s="93"/>
      <c r="GG20" s="94"/>
      <c r="GH20" s="113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5"/>
      <c r="GT20" s="113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5"/>
      <c r="HF20" s="110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2"/>
    </row>
    <row r="21" spans="1:236" s="7" customFormat="1" ht="26.25" customHeight="1" hidden="1">
      <c r="A21" s="70" t="s">
        <v>314</v>
      </c>
      <c r="B21" s="71"/>
      <c r="C21" s="71"/>
      <c r="D21" s="71"/>
      <c r="E21" s="72"/>
      <c r="F21" s="98" t="s">
        <v>381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0"/>
      <c r="AJ21" s="89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89"/>
      <c r="AV21" s="90"/>
      <c r="AW21" s="90"/>
      <c r="AX21" s="90"/>
      <c r="AY21" s="90"/>
      <c r="AZ21" s="90"/>
      <c r="BA21" s="90"/>
      <c r="BB21" s="91"/>
      <c r="BC21" s="89">
        <f t="shared" si="3"/>
        <v>0</v>
      </c>
      <c r="BD21" s="90"/>
      <c r="BE21" s="90"/>
      <c r="BF21" s="90"/>
      <c r="BG21" s="90"/>
      <c r="BH21" s="90"/>
      <c r="BI21" s="90"/>
      <c r="BJ21" s="91"/>
      <c r="BK21" s="89"/>
      <c r="BL21" s="90"/>
      <c r="BM21" s="90"/>
      <c r="BN21" s="90"/>
      <c r="BO21" s="90"/>
      <c r="BP21" s="90"/>
      <c r="BQ21" s="90"/>
      <c r="BR21" s="91"/>
      <c r="BS21" s="89"/>
      <c r="BT21" s="90"/>
      <c r="BU21" s="90"/>
      <c r="BV21" s="90"/>
      <c r="BW21" s="90"/>
      <c r="BX21" s="90"/>
      <c r="BY21" s="90"/>
      <c r="BZ21" s="91"/>
      <c r="CA21" s="89"/>
      <c r="CB21" s="90"/>
      <c r="CC21" s="90"/>
      <c r="CD21" s="90"/>
      <c r="CE21" s="90"/>
      <c r="CF21" s="90"/>
      <c r="CG21" s="90"/>
      <c r="CH21" s="91"/>
      <c r="CI21" s="89"/>
      <c r="CJ21" s="90"/>
      <c r="CK21" s="90"/>
      <c r="CL21" s="90"/>
      <c r="CM21" s="90"/>
      <c r="CN21" s="90"/>
      <c r="CO21" s="90"/>
      <c r="CP21" s="91"/>
      <c r="CQ21" s="89"/>
      <c r="CR21" s="90"/>
      <c r="CS21" s="90"/>
      <c r="CT21" s="90"/>
      <c r="CU21" s="90"/>
      <c r="CV21" s="90"/>
      <c r="CW21" s="90"/>
      <c r="CX21" s="91"/>
      <c r="CY21" s="89"/>
      <c r="CZ21" s="90"/>
      <c r="DA21" s="90"/>
      <c r="DB21" s="90"/>
      <c r="DC21" s="90"/>
      <c r="DD21" s="90"/>
      <c r="DE21" s="90"/>
      <c r="DF21" s="91"/>
      <c r="DG21" s="89"/>
      <c r="DH21" s="90"/>
      <c r="DI21" s="90"/>
      <c r="DJ21" s="90"/>
      <c r="DK21" s="90"/>
      <c r="DL21" s="90"/>
      <c r="DM21" s="90"/>
      <c r="DN21" s="91"/>
      <c r="DO21" s="89"/>
      <c r="DP21" s="90"/>
      <c r="DQ21" s="90"/>
      <c r="DR21" s="90"/>
      <c r="DS21" s="90"/>
      <c r="DT21" s="90"/>
      <c r="DU21" s="90"/>
      <c r="DV21" s="91"/>
      <c r="DW21" s="95">
        <f t="shared" si="4"/>
        <v>0</v>
      </c>
      <c r="DX21" s="96"/>
      <c r="DY21" s="96"/>
      <c r="DZ21" s="96"/>
      <c r="EA21" s="96"/>
      <c r="EB21" s="96"/>
      <c r="EC21" s="96"/>
      <c r="ED21" s="96"/>
      <c r="EE21" s="97"/>
      <c r="EF21" s="89">
        <f t="shared" si="5"/>
        <v>0</v>
      </c>
      <c r="EG21" s="90"/>
      <c r="EH21" s="90"/>
      <c r="EI21" s="90"/>
      <c r="EJ21" s="90"/>
      <c r="EK21" s="90"/>
      <c r="EL21" s="90"/>
      <c r="EM21" s="90"/>
      <c r="EN21" s="91"/>
      <c r="EO21" s="89"/>
      <c r="EP21" s="90"/>
      <c r="EQ21" s="90"/>
      <c r="ER21" s="90"/>
      <c r="ES21" s="90"/>
      <c r="ET21" s="90"/>
      <c r="EU21" s="90"/>
      <c r="EV21" s="90"/>
      <c r="EW21" s="91"/>
      <c r="EX21" s="89"/>
      <c r="EY21" s="90"/>
      <c r="EZ21" s="90"/>
      <c r="FA21" s="90"/>
      <c r="FB21" s="90"/>
      <c r="FC21" s="90"/>
      <c r="FD21" s="90"/>
      <c r="FE21" s="90"/>
      <c r="FF21" s="91"/>
      <c r="FG21" s="89">
        <f t="shared" si="2"/>
        <v>0</v>
      </c>
      <c r="FH21" s="90"/>
      <c r="FI21" s="90"/>
      <c r="FJ21" s="90"/>
      <c r="FK21" s="90"/>
      <c r="FL21" s="90"/>
      <c r="FM21" s="90"/>
      <c r="FN21" s="90"/>
      <c r="FO21" s="90"/>
      <c r="FP21" s="90"/>
      <c r="FQ21" s="91"/>
      <c r="FR21" s="89">
        <f t="shared" si="1"/>
        <v>0</v>
      </c>
      <c r="FS21" s="90"/>
      <c r="FT21" s="90"/>
      <c r="FU21" s="90"/>
      <c r="FV21" s="90"/>
      <c r="FW21" s="90"/>
      <c r="FX21" s="90"/>
      <c r="FY21" s="90"/>
      <c r="FZ21" s="90"/>
      <c r="GA21" s="91"/>
      <c r="GB21" s="92" t="e">
        <f>FR21/AU21*100</f>
        <v>#DIV/0!</v>
      </c>
      <c r="GC21" s="93"/>
      <c r="GD21" s="93"/>
      <c r="GE21" s="93"/>
      <c r="GF21" s="93"/>
      <c r="GG21" s="94"/>
      <c r="GH21" s="113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5"/>
      <c r="GT21" s="113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5"/>
      <c r="HF21" s="110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2"/>
    </row>
    <row r="22" spans="1:236" s="7" customFormat="1" ht="27" customHeight="1" hidden="1">
      <c r="A22" s="70" t="s">
        <v>315</v>
      </c>
      <c r="B22" s="71"/>
      <c r="C22" s="71"/>
      <c r="D22" s="71"/>
      <c r="E22" s="72"/>
      <c r="F22" s="98" t="s">
        <v>382</v>
      </c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100"/>
      <c r="AJ22" s="89"/>
      <c r="AK22" s="90"/>
      <c r="AL22" s="90"/>
      <c r="AM22" s="90"/>
      <c r="AN22" s="90"/>
      <c r="AO22" s="90"/>
      <c r="AP22" s="90"/>
      <c r="AQ22" s="90"/>
      <c r="AR22" s="90"/>
      <c r="AS22" s="90"/>
      <c r="AT22" s="91"/>
      <c r="AU22" s="89"/>
      <c r="AV22" s="90"/>
      <c r="AW22" s="90"/>
      <c r="AX22" s="90"/>
      <c r="AY22" s="90"/>
      <c r="AZ22" s="90"/>
      <c r="BA22" s="90"/>
      <c r="BB22" s="91"/>
      <c r="BC22" s="89">
        <f t="shared" si="3"/>
        <v>0</v>
      </c>
      <c r="BD22" s="90"/>
      <c r="BE22" s="90"/>
      <c r="BF22" s="90"/>
      <c r="BG22" s="90"/>
      <c r="BH22" s="90"/>
      <c r="BI22" s="90"/>
      <c r="BJ22" s="91"/>
      <c r="BK22" s="89"/>
      <c r="BL22" s="90"/>
      <c r="BM22" s="90"/>
      <c r="BN22" s="90"/>
      <c r="BO22" s="90"/>
      <c r="BP22" s="90"/>
      <c r="BQ22" s="90"/>
      <c r="BR22" s="91"/>
      <c r="BS22" s="89"/>
      <c r="BT22" s="90"/>
      <c r="BU22" s="90"/>
      <c r="BV22" s="90"/>
      <c r="BW22" s="90"/>
      <c r="BX22" s="90"/>
      <c r="BY22" s="90"/>
      <c r="BZ22" s="91"/>
      <c r="CA22" s="89"/>
      <c r="CB22" s="90"/>
      <c r="CC22" s="90"/>
      <c r="CD22" s="90"/>
      <c r="CE22" s="90"/>
      <c r="CF22" s="90"/>
      <c r="CG22" s="90"/>
      <c r="CH22" s="91"/>
      <c r="CI22" s="89"/>
      <c r="CJ22" s="90"/>
      <c r="CK22" s="90"/>
      <c r="CL22" s="90"/>
      <c r="CM22" s="90"/>
      <c r="CN22" s="90"/>
      <c r="CO22" s="90"/>
      <c r="CP22" s="91"/>
      <c r="CQ22" s="89"/>
      <c r="CR22" s="90"/>
      <c r="CS22" s="90"/>
      <c r="CT22" s="90"/>
      <c r="CU22" s="90"/>
      <c r="CV22" s="90"/>
      <c r="CW22" s="90"/>
      <c r="CX22" s="91"/>
      <c r="CY22" s="89"/>
      <c r="CZ22" s="90"/>
      <c r="DA22" s="90"/>
      <c r="DB22" s="90"/>
      <c r="DC22" s="90"/>
      <c r="DD22" s="90"/>
      <c r="DE22" s="90"/>
      <c r="DF22" s="91"/>
      <c r="DG22" s="89"/>
      <c r="DH22" s="90"/>
      <c r="DI22" s="90"/>
      <c r="DJ22" s="90"/>
      <c r="DK22" s="90"/>
      <c r="DL22" s="90"/>
      <c r="DM22" s="90"/>
      <c r="DN22" s="91"/>
      <c r="DO22" s="89"/>
      <c r="DP22" s="90"/>
      <c r="DQ22" s="90"/>
      <c r="DR22" s="90"/>
      <c r="DS22" s="90"/>
      <c r="DT22" s="90"/>
      <c r="DU22" s="90"/>
      <c r="DV22" s="91"/>
      <c r="DW22" s="95">
        <f t="shared" si="4"/>
        <v>0</v>
      </c>
      <c r="DX22" s="96"/>
      <c r="DY22" s="96"/>
      <c r="DZ22" s="96"/>
      <c r="EA22" s="96"/>
      <c r="EB22" s="96"/>
      <c r="EC22" s="96"/>
      <c r="ED22" s="96"/>
      <c r="EE22" s="97"/>
      <c r="EF22" s="89">
        <f t="shared" si="5"/>
        <v>0</v>
      </c>
      <c r="EG22" s="90"/>
      <c r="EH22" s="90"/>
      <c r="EI22" s="90"/>
      <c r="EJ22" s="90"/>
      <c r="EK22" s="90"/>
      <c r="EL22" s="90"/>
      <c r="EM22" s="90"/>
      <c r="EN22" s="91"/>
      <c r="EO22" s="89"/>
      <c r="EP22" s="90"/>
      <c r="EQ22" s="90"/>
      <c r="ER22" s="90"/>
      <c r="ES22" s="90"/>
      <c r="ET22" s="90"/>
      <c r="EU22" s="90"/>
      <c r="EV22" s="90"/>
      <c r="EW22" s="91"/>
      <c r="EX22" s="89"/>
      <c r="EY22" s="90"/>
      <c r="EZ22" s="90"/>
      <c r="FA22" s="90"/>
      <c r="FB22" s="90"/>
      <c r="FC22" s="90"/>
      <c r="FD22" s="90"/>
      <c r="FE22" s="90"/>
      <c r="FF22" s="91"/>
      <c r="FG22" s="89">
        <f t="shared" si="2"/>
        <v>0</v>
      </c>
      <c r="FH22" s="90"/>
      <c r="FI22" s="90"/>
      <c r="FJ22" s="90"/>
      <c r="FK22" s="90"/>
      <c r="FL22" s="90"/>
      <c r="FM22" s="90"/>
      <c r="FN22" s="90"/>
      <c r="FO22" s="90"/>
      <c r="FP22" s="90"/>
      <c r="FQ22" s="91"/>
      <c r="FR22" s="89">
        <f t="shared" si="1"/>
        <v>0</v>
      </c>
      <c r="FS22" s="90"/>
      <c r="FT22" s="90"/>
      <c r="FU22" s="90"/>
      <c r="FV22" s="90"/>
      <c r="FW22" s="90"/>
      <c r="FX22" s="90"/>
      <c r="FY22" s="90"/>
      <c r="FZ22" s="90"/>
      <c r="GA22" s="91"/>
      <c r="GB22" s="92" t="e">
        <f>FR22/AU22*100</f>
        <v>#DIV/0!</v>
      </c>
      <c r="GC22" s="93"/>
      <c r="GD22" s="93"/>
      <c r="GE22" s="93"/>
      <c r="GF22" s="93"/>
      <c r="GG22" s="94"/>
      <c r="GH22" s="113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5"/>
      <c r="GT22" s="113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5"/>
      <c r="HF22" s="110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2"/>
    </row>
    <row r="23" spans="1:236" s="7" customFormat="1" ht="49.5" customHeight="1" hidden="1">
      <c r="A23" s="70" t="s">
        <v>316</v>
      </c>
      <c r="B23" s="71"/>
      <c r="C23" s="71"/>
      <c r="D23" s="71"/>
      <c r="E23" s="72"/>
      <c r="F23" s="98" t="s">
        <v>383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100"/>
      <c r="AJ23" s="89"/>
      <c r="AK23" s="90"/>
      <c r="AL23" s="90"/>
      <c r="AM23" s="90"/>
      <c r="AN23" s="90"/>
      <c r="AO23" s="90"/>
      <c r="AP23" s="90"/>
      <c r="AQ23" s="90"/>
      <c r="AR23" s="90"/>
      <c r="AS23" s="90"/>
      <c r="AT23" s="91"/>
      <c r="AU23" s="89"/>
      <c r="AV23" s="90"/>
      <c r="AW23" s="90"/>
      <c r="AX23" s="90"/>
      <c r="AY23" s="90"/>
      <c r="AZ23" s="90"/>
      <c r="BA23" s="90"/>
      <c r="BB23" s="91"/>
      <c r="BC23" s="89">
        <f t="shared" si="3"/>
        <v>0</v>
      </c>
      <c r="BD23" s="90"/>
      <c r="BE23" s="90"/>
      <c r="BF23" s="90"/>
      <c r="BG23" s="90"/>
      <c r="BH23" s="90"/>
      <c r="BI23" s="90"/>
      <c r="BJ23" s="91"/>
      <c r="BK23" s="89"/>
      <c r="BL23" s="90"/>
      <c r="BM23" s="90"/>
      <c r="BN23" s="90"/>
      <c r="BO23" s="90"/>
      <c r="BP23" s="90"/>
      <c r="BQ23" s="90"/>
      <c r="BR23" s="91"/>
      <c r="BS23" s="89"/>
      <c r="BT23" s="90"/>
      <c r="BU23" s="90"/>
      <c r="BV23" s="90"/>
      <c r="BW23" s="90"/>
      <c r="BX23" s="90"/>
      <c r="BY23" s="90"/>
      <c r="BZ23" s="91"/>
      <c r="CA23" s="89"/>
      <c r="CB23" s="90"/>
      <c r="CC23" s="90"/>
      <c r="CD23" s="90"/>
      <c r="CE23" s="90"/>
      <c r="CF23" s="90"/>
      <c r="CG23" s="90"/>
      <c r="CH23" s="91"/>
      <c r="CI23" s="89"/>
      <c r="CJ23" s="90"/>
      <c r="CK23" s="90"/>
      <c r="CL23" s="90"/>
      <c r="CM23" s="90"/>
      <c r="CN23" s="90"/>
      <c r="CO23" s="90"/>
      <c r="CP23" s="91"/>
      <c r="CQ23" s="89"/>
      <c r="CR23" s="90"/>
      <c r="CS23" s="90"/>
      <c r="CT23" s="90"/>
      <c r="CU23" s="90"/>
      <c r="CV23" s="90"/>
      <c r="CW23" s="90"/>
      <c r="CX23" s="91"/>
      <c r="CY23" s="89"/>
      <c r="CZ23" s="90"/>
      <c r="DA23" s="90"/>
      <c r="DB23" s="90"/>
      <c r="DC23" s="90"/>
      <c r="DD23" s="90"/>
      <c r="DE23" s="90"/>
      <c r="DF23" s="91"/>
      <c r="DG23" s="89"/>
      <c r="DH23" s="90"/>
      <c r="DI23" s="90"/>
      <c r="DJ23" s="90"/>
      <c r="DK23" s="90"/>
      <c r="DL23" s="90"/>
      <c r="DM23" s="90"/>
      <c r="DN23" s="91"/>
      <c r="DO23" s="89"/>
      <c r="DP23" s="90"/>
      <c r="DQ23" s="90"/>
      <c r="DR23" s="90"/>
      <c r="DS23" s="90"/>
      <c r="DT23" s="90"/>
      <c r="DU23" s="90"/>
      <c r="DV23" s="91"/>
      <c r="DW23" s="95">
        <f t="shared" si="4"/>
        <v>0</v>
      </c>
      <c r="DX23" s="96"/>
      <c r="DY23" s="96"/>
      <c r="DZ23" s="96"/>
      <c r="EA23" s="96"/>
      <c r="EB23" s="96"/>
      <c r="EC23" s="96"/>
      <c r="ED23" s="96"/>
      <c r="EE23" s="97"/>
      <c r="EF23" s="89">
        <f t="shared" si="5"/>
        <v>0</v>
      </c>
      <c r="EG23" s="90"/>
      <c r="EH23" s="90"/>
      <c r="EI23" s="90"/>
      <c r="EJ23" s="90"/>
      <c r="EK23" s="90"/>
      <c r="EL23" s="90"/>
      <c r="EM23" s="90"/>
      <c r="EN23" s="91"/>
      <c r="EO23" s="89"/>
      <c r="EP23" s="90"/>
      <c r="EQ23" s="90"/>
      <c r="ER23" s="90"/>
      <c r="ES23" s="90"/>
      <c r="ET23" s="90"/>
      <c r="EU23" s="90"/>
      <c r="EV23" s="90"/>
      <c r="EW23" s="91"/>
      <c r="EX23" s="89"/>
      <c r="EY23" s="90"/>
      <c r="EZ23" s="90"/>
      <c r="FA23" s="90"/>
      <c r="FB23" s="90"/>
      <c r="FC23" s="90"/>
      <c r="FD23" s="90"/>
      <c r="FE23" s="90"/>
      <c r="FF23" s="91"/>
      <c r="FG23" s="89">
        <f t="shared" si="2"/>
        <v>0</v>
      </c>
      <c r="FH23" s="90"/>
      <c r="FI23" s="90"/>
      <c r="FJ23" s="90"/>
      <c r="FK23" s="90"/>
      <c r="FL23" s="90"/>
      <c r="FM23" s="90"/>
      <c r="FN23" s="90"/>
      <c r="FO23" s="90"/>
      <c r="FP23" s="90"/>
      <c r="FQ23" s="91"/>
      <c r="FR23" s="89">
        <f t="shared" si="1"/>
        <v>0</v>
      </c>
      <c r="FS23" s="90"/>
      <c r="FT23" s="90"/>
      <c r="FU23" s="90"/>
      <c r="FV23" s="90"/>
      <c r="FW23" s="90"/>
      <c r="FX23" s="90"/>
      <c r="FY23" s="90"/>
      <c r="FZ23" s="90"/>
      <c r="GA23" s="91"/>
      <c r="GB23" s="92" t="e">
        <f>FR23/AU23*100</f>
        <v>#DIV/0!</v>
      </c>
      <c r="GC23" s="93"/>
      <c r="GD23" s="93"/>
      <c r="GE23" s="93"/>
      <c r="GF23" s="93"/>
      <c r="GG23" s="94"/>
      <c r="GH23" s="113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5"/>
      <c r="GT23" s="113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5"/>
      <c r="HF23" s="110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2"/>
    </row>
    <row r="24" spans="1:236" s="7" customFormat="1" ht="56.25" customHeight="1">
      <c r="A24" s="70" t="s">
        <v>316</v>
      </c>
      <c r="B24" s="71"/>
      <c r="C24" s="71"/>
      <c r="D24" s="71"/>
      <c r="E24" s="72"/>
      <c r="F24" s="98" t="s">
        <v>405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100"/>
      <c r="AJ24" s="89">
        <v>0</v>
      </c>
      <c r="AK24" s="90"/>
      <c r="AL24" s="90"/>
      <c r="AM24" s="90"/>
      <c r="AN24" s="90"/>
      <c r="AO24" s="90"/>
      <c r="AP24" s="90"/>
      <c r="AQ24" s="90"/>
      <c r="AR24" s="90"/>
      <c r="AS24" s="90"/>
      <c r="AT24" s="91"/>
      <c r="AU24" s="89">
        <f>BK24+CA24+CQ24+DG24</f>
        <v>0</v>
      </c>
      <c r="AV24" s="90"/>
      <c r="AW24" s="90"/>
      <c r="AX24" s="90"/>
      <c r="AY24" s="90"/>
      <c r="AZ24" s="90"/>
      <c r="BA24" s="90"/>
      <c r="BB24" s="91"/>
      <c r="BC24" s="89">
        <f t="shared" si="3"/>
        <v>0.019999997</v>
      </c>
      <c r="BD24" s="90"/>
      <c r="BE24" s="90"/>
      <c r="BF24" s="90"/>
      <c r="BG24" s="90"/>
      <c r="BH24" s="90"/>
      <c r="BI24" s="90"/>
      <c r="BJ24" s="91"/>
      <c r="BK24" s="89"/>
      <c r="BL24" s="90"/>
      <c r="BM24" s="90"/>
      <c r="BN24" s="90"/>
      <c r="BO24" s="90"/>
      <c r="BP24" s="90"/>
      <c r="BQ24" s="90"/>
      <c r="BR24" s="91"/>
      <c r="BS24" s="89"/>
      <c r="BT24" s="90"/>
      <c r="BU24" s="90"/>
      <c r="BV24" s="90"/>
      <c r="BW24" s="90"/>
      <c r="BX24" s="90"/>
      <c r="BY24" s="90"/>
      <c r="BZ24" s="91"/>
      <c r="CA24" s="89"/>
      <c r="CB24" s="90"/>
      <c r="CC24" s="90"/>
      <c r="CD24" s="90"/>
      <c r="CE24" s="90"/>
      <c r="CF24" s="90"/>
      <c r="CG24" s="90"/>
      <c r="CH24" s="91"/>
      <c r="CI24" s="89">
        <f>'стр.2'!BG23</f>
        <v>0.019999997</v>
      </c>
      <c r="CJ24" s="90"/>
      <c r="CK24" s="90"/>
      <c r="CL24" s="90"/>
      <c r="CM24" s="90"/>
      <c r="CN24" s="90"/>
      <c r="CO24" s="90"/>
      <c r="CP24" s="91"/>
      <c r="CQ24" s="89"/>
      <c r="CR24" s="90"/>
      <c r="CS24" s="90"/>
      <c r="CT24" s="90"/>
      <c r="CU24" s="90"/>
      <c r="CV24" s="90"/>
      <c r="CW24" s="90"/>
      <c r="CX24" s="91"/>
      <c r="CY24" s="89"/>
      <c r="CZ24" s="90"/>
      <c r="DA24" s="90"/>
      <c r="DB24" s="90"/>
      <c r="DC24" s="90"/>
      <c r="DD24" s="90"/>
      <c r="DE24" s="90"/>
      <c r="DF24" s="91"/>
      <c r="DG24" s="89"/>
      <c r="DH24" s="90"/>
      <c r="DI24" s="90"/>
      <c r="DJ24" s="90"/>
      <c r="DK24" s="90"/>
      <c r="DL24" s="90"/>
      <c r="DM24" s="90"/>
      <c r="DN24" s="91"/>
      <c r="DO24" s="89"/>
      <c r="DP24" s="90"/>
      <c r="DQ24" s="90"/>
      <c r="DR24" s="90"/>
      <c r="DS24" s="90"/>
      <c r="DT24" s="90"/>
      <c r="DU24" s="90"/>
      <c r="DV24" s="91"/>
      <c r="DW24" s="95">
        <f>BC24</f>
        <v>0.019999997</v>
      </c>
      <c r="DX24" s="96"/>
      <c r="DY24" s="96"/>
      <c r="DZ24" s="96"/>
      <c r="EA24" s="96"/>
      <c r="EB24" s="96"/>
      <c r="EC24" s="96"/>
      <c r="ED24" s="96"/>
      <c r="EE24" s="97"/>
      <c r="EF24" s="89">
        <f>CI24</f>
        <v>0.019999997</v>
      </c>
      <c r="EG24" s="90"/>
      <c r="EH24" s="90"/>
      <c r="EI24" s="90"/>
      <c r="EJ24" s="90"/>
      <c r="EK24" s="90"/>
      <c r="EL24" s="90"/>
      <c r="EM24" s="90"/>
      <c r="EN24" s="91"/>
      <c r="EO24" s="89"/>
      <c r="EP24" s="90"/>
      <c r="EQ24" s="90"/>
      <c r="ER24" s="90"/>
      <c r="ES24" s="90"/>
      <c r="ET24" s="90"/>
      <c r="EU24" s="90"/>
      <c r="EV24" s="90"/>
      <c r="EW24" s="91"/>
      <c r="EX24" s="89"/>
      <c r="EY24" s="90"/>
      <c r="EZ24" s="90"/>
      <c r="FA24" s="90"/>
      <c r="FB24" s="90"/>
      <c r="FC24" s="90"/>
      <c r="FD24" s="90"/>
      <c r="FE24" s="90"/>
      <c r="FF24" s="91"/>
      <c r="FG24" s="89">
        <f t="shared" si="2"/>
        <v>-0.019999997</v>
      </c>
      <c r="FH24" s="90"/>
      <c r="FI24" s="90"/>
      <c r="FJ24" s="90"/>
      <c r="FK24" s="90"/>
      <c r="FL24" s="90"/>
      <c r="FM24" s="90"/>
      <c r="FN24" s="90"/>
      <c r="FO24" s="90"/>
      <c r="FP24" s="90"/>
      <c r="FQ24" s="91"/>
      <c r="FR24" s="89">
        <f t="shared" si="1"/>
        <v>0.019999997</v>
      </c>
      <c r="FS24" s="90"/>
      <c r="FT24" s="90"/>
      <c r="FU24" s="90"/>
      <c r="FV24" s="90"/>
      <c r="FW24" s="90"/>
      <c r="FX24" s="90"/>
      <c r="FY24" s="90"/>
      <c r="FZ24" s="90"/>
      <c r="GA24" s="91"/>
      <c r="GB24" s="92"/>
      <c r="GC24" s="93"/>
      <c r="GD24" s="93"/>
      <c r="GE24" s="93"/>
      <c r="GF24" s="93"/>
      <c r="GG24" s="94"/>
      <c r="GH24" s="113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5"/>
      <c r="GT24" s="113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5"/>
      <c r="HF24" s="110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2"/>
    </row>
    <row r="25" spans="1:236" s="7" customFormat="1" ht="21.75" customHeight="1">
      <c r="A25" s="83" t="s">
        <v>52</v>
      </c>
      <c r="B25" s="84"/>
      <c r="C25" s="84"/>
      <c r="D25" s="84"/>
      <c r="E25" s="85"/>
      <c r="F25" s="86" t="s">
        <v>31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J25" s="107">
        <f>SUM(AJ26:AT49)</f>
        <v>18.941359999999996</v>
      </c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7">
        <f>SUM(AU26:BB29)</f>
        <v>18.941359999999996</v>
      </c>
      <c r="AV25" s="108"/>
      <c r="AW25" s="108"/>
      <c r="AX25" s="108"/>
      <c r="AY25" s="108"/>
      <c r="AZ25" s="108"/>
      <c r="BA25" s="108"/>
      <c r="BB25" s="109"/>
      <c r="BC25" s="107">
        <f>SUM(BC26:BJ29)</f>
        <v>0</v>
      </c>
      <c r="BD25" s="108"/>
      <c r="BE25" s="108"/>
      <c r="BF25" s="108"/>
      <c r="BG25" s="108"/>
      <c r="BH25" s="108"/>
      <c r="BI25" s="108"/>
      <c r="BJ25" s="109"/>
      <c r="BK25" s="107">
        <f>SUM(BK26:BR29)</f>
        <v>0</v>
      </c>
      <c r="BL25" s="108"/>
      <c r="BM25" s="108"/>
      <c r="BN25" s="108"/>
      <c r="BO25" s="108"/>
      <c r="BP25" s="108"/>
      <c r="BQ25" s="108"/>
      <c r="BR25" s="109"/>
      <c r="BS25" s="107">
        <f>SUM(BS26:BZ29)</f>
        <v>0</v>
      </c>
      <c r="BT25" s="108"/>
      <c r="BU25" s="108"/>
      <c r="BV25" s="108"/>
      <c r="BW25" s="108"/>
      <c r="BX25" s="108"/>
      <c r="BY25" s="108"/>
      <c r="BZ25" s="109"/>
      <c r="CA25" s="107">
        <f>SUM(CA26:CH29)</f>
        <v>0</v>
      </c>
      <c r="CB25" s="108"/>
      <c r="CC25" s="108"/>
      <c r="CD25" s="108"/>
      <c r="CE25" s="108"/>
      <c r="CF25" s="108"/>
      <c r="CG25" s="108"/>
      <c r="CH25" s="109"/>
      <c r="CI25" s="107">
        <f>SUM(CI26:CP29)</f>
        <v>0</v>
      </c>
      <c r="CJ25" s="108"/>
      <c r="CK25" s="108"/>
      <c r="CL25" s="108"/>
      <c r="CM25" s="108"/>
      <c r="CN25" s="108"/>
      <c r="CO25" s="108"/>
      <c r="CP25" s="109"/>
      <c r="CQ25" s="107">
        <f>SUM(CQ26:CX29)</f>
        <v>0</v>
      </c>
      <c r="CR25" s="108"/>
      <c r="CS25" s="108"/>
      <c r="CT25" s="108"/>
      <c r="CU25" s="108"/>
      <c r="CV25" s="108"/>
      <c r="CW25" s="108"/>
      <c r="CX25" s="109"/>
      <c r="CY25" s="107">
        <f>SUM(CY26:DF29)</f>
        <v>0</v>
      </c>
      <c r="CZ25" s="108"/>
      <c r="DA25" s="108"/>
      <c r="DB25" s="108"/>
      <c r="DC25" s="108"/>
      <c r="DD25" s="108"/>
      <c r="DE25" s="108"/>
      <c r="DF25" s="109"/>
      <c r="DG25" s="107">
        <f>SUM(DG26:DN29)</f>
        <v>18.941359999999996</v>
      </c>
      <c r="DH25" s="108"/>
      <c r="DI25" s="108"/>
      <c r="DJ25" s="108"/>
      <c r="DK25" s="108"/>
      <c r="DL25" s="108"/>
      <c r="DM25" s="108"/>
      <c r="DN25" s="109"/>
      <c r="DO25" s="107">
        <f>SUM(DO26:DV29)</f>
        <v>0</v>
      </c>
      <c r="DP25" s="108"/>
      <c r="DQ25" s="108"/>
      <c r="DR25" s="108"/>
      <c r="DS25" s="108"/>
      <c r="DT25" s="108"/>
      <c r="DU25" s="108"/>
      <c r="DV25" s="109"/>
      <c r="DW25" s="104">
        <f>SUM(DW26:EE29)</f>
        <v>0</v>
      </c>
      <c r="DX25" s="105"/>
      <c r="DY25" s="105"/>
      <c r="DZ25" s="105"/>
      <c r="EA25" s="105"/>
      <c r="EB25" s="105"/>
      <c r="EC25" s="105"/>
      <c r="ED25" s="105"/>
      <c r="EE25" s="106"/>
      <c r="EF25" s="104">
        <f>SUM(EF26:EN29)</f>
        <v>0</v>
      </c>
      <c r="EG25" s="105"/>
      <c r="EH25" s="105"/>
      <c r="EI25" s="105"/>
      <c r="EJ25" s="105"/>
      <c r="EK25" s="105"/>
      <c r="EL25" s="105"/>
      <c r="EM25" s="105"/>
      <c r="EN25" s="106"/>
      <c r="EO25" s="104">
        <f>SUM(EO26:EW29)</f>
        <v>0</v>
      </c>
      <c r="EP25" s="105"/>
      <c r="EQ25" s="105"/>
      <c r="ER25" s="105"/>
      <c r="ES25" s="105"/>
      <c r="ET25" s="105"/>
      <c r="EU25" s="105"/>
      <c r="EV25" s="105"/>
      <c r="EW25" s="106"/>
      <c r="EX25" s="104">
        <f>SUM(EX26:FF29)</f>
        <v>0</v>
      </c>
      <c r="EY25" s="105"/>
      <c r="EZ25" s="105"/>
      <c r="FA25" s="105"/>
      <c r="FB25" s="105"/>
      <c r="FC25" s="105"/>
      <c r="FD25" s="105"/>
      <c r="FE25" s="105"/>
      <c r="FF25" s="106"/>
      <c r="FG25" s="107">
        <f>SUM(FG26:FQ29)</f>
        <v>18.941359999999996</v>
      </c>
      <c r="FH25" s="108"/>
      <c r="FI25" s="108"/>
      <c r="FJ25" s="108"/>
      <c r="FK25" s="108"/>
      <c r="FL25" s="108"/>
      <c r="FM25" s="108"/>
      <c r="FN25" s="108"/>
      <c r="FO25" s="108"/>
      <c r="FP25" s="108"/>
      <c r="FQ25" s="109"/>
      <c r="FR25" s="107">
        <f t="shared" si="1"/>
        <v>-18.941359999999996</v>
      </c>
      <c r="FS25" s="108"/>
      <c r="FT25" s="108"/>
      <c r="FU25" s="108"/>
      <c r="FV25" s="108"/>
      <c r="FW25" s="108"/>
      <c r="FX25" s="108"/>
      <c r="FY25" s="108"/>
      <c r="FZ25" s="108"/>
      <c r="GA25" s="109"/>
      <c r="GB25" s="92">
        <v>100</v>
      </c>
      <c r="GC25" s="93"/>
      <c r="GD25" s="93"/>
      <c r="GE25" s="93"/>
      <c r="GF25" s="93"/>
      <c r="GG25" s="94"/>
      <c r="GH25" s="92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4"/>
      <c r="GT25" s="92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4"/>
      <c r="HF25" s="101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3"/>
    </row>
    <row r="26" spans="1:236" s="7" customFormat="1" ht="15" customHeight="1">
      <c r="A26" s="70" t="s">
        <v>314</v>
      </c>
      <c r="B26" s="71"/>
      <c r="C26" s="71"/>
      <c r="D26" s="71"/>
      <c r="E26" s="72"/>
      <c r="F26" s="98" t="s">
        <v>400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J26" s="89">
        <f>6.112*1.18</f>
        <v>7.21216</v>
      </c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89">
        <f>BK26+CA26+CQ26+DG26</f>
        <v>7.21216</v>
      </c>
      <c r="AV26" s="90"/>
      <c r="AW26" s="90"/>
      <c r="AX26" s="90"/>
      <c r="AY26" s="90"/>
      <c r="AZ26" s="90"/>
      <c r="BA26" s="90"/>
      <c r="BB26" s="91"/>
      <c r="BC26" s="89">
        <f>BS26+CI26+CY26+DO26</f>
        <v>0</v>
      </c>
      <c r="BD26" s="90"/>
      <c r="BE26" s="90"/>
      <c r="BF26" s="90"/>
      <c r="BG26" s="90"/>
      <c r="BH26" s="90"/>
      <c r="BI26" s="90"/>
      <c r="BJ26" s="91"/>
      <c r="BK26" s="89"/>
      <c r="BL26" s="90"/>
      <c r="BM26" s="90"/>
      <c r="BN26" s="90"/>
      <c r="BO26" s="90"/>
      <c r="BP26" s="90"/>
      <c r="BQ26" s="90"/>
      <c r="BR26" s="91"/>
      <c r="BS26" s="89"/>
      <c r="BT26" s="90"/>
      <c r="BU26" s="90"/>
      <c r="BV26" s="90"/>
      <c r="BW26" s="90"/>
      <c r="BX26" s="90"/>
      <c r="BY26" s="90"/>
      <c r="BZ26" s="91"/>
      <c r="CA26" s="89"/>
      <c r="CB26" s="90"/>
      <c r="CC26" s="90"/>
      <c r="CD26" s="90"/>
      <c r="CE26" s="90"/>
      <c r="CF26" s="90"/>
      <c r="CG26" s="90"/>
      <c r="CH26" s="91"/>
      <c r="CI26" s="89"/>
      <c r="CJ26" s="90"/>
      <c r="CK26" s="90"/>
      <c r="CL26" s="90"/>
      <c r="CM26" s="90"/>
      <c r="CN26" s="90"/>
      <c r="CO26" s="90"/>
      <c r="CP26" s="91"/>
      <c r="CQ26" s="89"/>
      <c r="CR26" s="90"/>
      <c r="CS26" s="90"/>
      <c r="CT26" s="90"/>
      <c r="CU26" s="90"/>
      <c r="CV26" s="90"/>
      <c r="CW26" s="90"/>
      <c r="CX26" s="91"/>
      <c r="CY26" s="89"/>
      <c r="CZ26" s="90"/>
      <c r="DA26" s="90"/>
      <c r="DB26" s="90"/>
      <c r="DC26" s="90"/>
      <c r="DD26" s="90"/>
      <c r="DE26" s="90"/>
      <c r="DF26" s="91"/>
      <c r="DG26" s="89">
        <f>6.112*1.18</f>
        <v>7.21216</v>
      </c>
      <c r="DH26" s="90"/>
      <c r="DI26" s="90"/>
      <c r="DJ26" s="90"/>
      <c r="DK26" s="90"/>
      <c r="DL26" s="90"/>
      <c r="DM26" s="90"/>
      <c r="DN26" s="91"/>
      <c r="DO26" s="89"/>
      <c r="DP26" s="90"/>
      <c r="DQ26" s="90"/>
      <c r="DR26" s="90"/>
      <c r="DS26" s="90"/>
      <c r="DT26" s="90"/>
      <c r="DU26" s="90"/>
      <c r="DV26" s="91"/>
      <c r="DW26" s="95">
        <f>BC26</f>
        <v>0</v>
      </c>
      <c r="DX26" s="96"/>
      <c r="DY26" s="96"/>
      <c r="DZ26" s="96"/>
      <c r="EA26" s="96"/>
      <c r="EB26" s="96"/>
      <c r="EC26" s="96"/>
      <c r="ED26" s="96"/>
      <c r="EE26" s="97"/>
      <c r="EF26" s="89">
        <f>DO26</f>
        <v>0</v>
      </c>
      <c r="EG26" s="90"/>
      <c r="EH26" s="90"/>
      <c r="EI26" s="90"/>
      <c r="EJ26" s="90"/>
      <c r="EK26" s="90"/>
      <c r="EL26" s="90"/>
      <c r="EM26" s="90"/>
      <c r="EN26" s="91"/>
      <c r="EO26" s="89"/>
      <c r="EP26" s="90"/>
      <c r="EQ26" s="90"/>
      <c r="ER26" s="90"/>
      <c r="ES26" s="90"/>
      <c r="ET26" s="90"/>
      <c r="EU26" s="90"/>
      <c r="EV26" s="90"/>
      <c r="EW26" s="91"/>
      <c r="EX26" s="89"/>
      <c r="EY26" s="90"/>
      <c r="EZ26" s="90"/>
      <c r="FA26" s="90"/>
      <c r="FB26" s="90"/>
      <c r="FC26" s="90"/>
      <c r="FD26" s="90"/>
      <c r="FE26" s="90"/>
      <c r="FF26" s="91"/>
      <c r="FG26" s="89">
        <f>AJ26-BC26</f>
        <v>7.21216</v>
      </c>
      <c r="FH26" s="90"/>
      <c r="FI26" s="90"/>
      <c r="FJ26" s="90"/>
      <c r="FK26" s="90"/>
      <c r="FL26" s="90"/>
      <c r="FM26" s="90"/>
      <c r="FN26" s="90"/>
      <c r="FO26" s="90"/>
      <c r="FP26" s="90"/>
      <c r="FQ26" s="91"/>
      <c r="FR26" s="89">
        <f t="shared" si="1"/>
        <v>-7.21216</v>
      </c>
      <c r="FS26" s="90"/>
      <c r="FT26" s="90"/>
      <c r="FU26" s="90"/>
      <c r="FV26" s="90"/>
      <c r="FW26" s="90"/>
      <c r="FX26" s="90"/>
      <c r="FY26" s="90"/>
      <c r="FZ26" s="90"/>
      <c r="GA26" s="91"/>
      <c r="GB26" s="92">
        <f>FR26/AU26*100</f>
        <v>-100</v>
      </c>
      <c r="GC26" s="93"/>
      <c r="GD26" s="93"/>
      <c r="GE26" s="93"/>
      <c r="GF26" s="93"/>
      <c r="GG26" s="94"/>
      <c r="GH26" s="113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5"/>
      <c r="GT26" s="113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5"/>
      <c r="HF26" s="158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60"/>
    </row>
    <row r="27" spans="1:236" s="7" customFormat="1" ht="24" customHeight="1">
      <c r="A27" s="70" t="s">
        <v>315</v>
      </c>
      <c r="B27" s="71"/>
      <c r="C27" s="71"/>
      <c r="D27" s="71"/>
      <c r="E27" s="72"/>
      <c r="F27" s="98" t="s">
        <v>401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  <c r="AJ27" s="89">
        <f>3.873*1.18</f>
        <v>4.57014</v>
      </c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89">
        <f>BK27+CA27+CQ27+DG27</f>
        <v>4.57014</v>
      </c>
      <c r="AV27" s="90"/>
      <c r="AW27" s="90"/>
      <c r="AX27" s="90"/>
      <c r="AY27" s="90"/>
      <c r="AZ27" s="90"/>
      <c r="BA27" s="90"/>
      <c r="BB27" s="91"/>
      <c r="BC27" s="89">
        <f>BS27+CI27+CY27+DO27</f>
        <v>0</v>
      </c>
      <c r="BD27" s="90"/>
      <c r="BE27" s="90"/>
      <c r="BF27" s="90"/>
      <c r="BG27" s="90"/>
      <c r="BH27" s="90"/>
      <c r="BI27" s="90"/>
      <c r="BJ27" s="91"/>
      <c r="BK27" s="64"/>
      <c r="BL27" s="65"/>
      <c r="BM27" s="65"/>
      <c r="BN27" s="65"/>
      <c r="BO27" s="65"/>
      <c r="BP27" s="65"/>
      <c r="BQ27" s="65"/>
      <c r="BR27" s="66"/>
      <c r="BS27" s="64"/>
      <c r="BT27" s="65"/>
      <c r="BU27" s="65"/>
      <c r="BV27" s="65"/>
      <c r="BW27" s="65"/>
      <c r="BX27" s="65"/>
      <c r="BY27" s="65"/>
      <c r="BZ27" s="66"/>
      <c r="CA27" s="64"/>
      <c r="CB27" s="65"/>
      <c r="CC27" s="65"/>
      <c r="CD27" s="65"/>
      <c r="CE27" s="65"/>
      <c r="CF27" s="65"/>
      <c r="CG27" s="65"/>
      <c r="CH27" s="66"/>
      <c r="CI27" s="64"/>
      <c r="CJ27" s="65"/>
      <c r="CK27" s="65"/>
      <c r="CL27" s="65"/>
      <c r="CM27" s="65"/>
      <c r="CN27" s="65"/>
      <c r="CO27" s="65"/>
      <c r="CP27" s="66"/>
      <c r="CQ27" s="64"/>
      <c r="CR27" s="65"/>
      <c r="CS27" s="65"/>
      <c r="CT27" s="65"/>
      <c r="CU27" s="65"/>
      <c r="CV27" s="65"/>
      <c r="CW27" s="65"/>
      <c r="CX27" s="66"/>
      <c r="CY27" s="64"/>
      <c r="CZ27" s="65"/>
      <c r="DA27" s="65"/>
      <c r="DB27" s="65"/>
      <c r="DC27" s="65"/>
      <c r="DD27" s="65"/>
      <c r="DE27" s="65"/>
      <c r="DF27" s="66"/>
      <c r="DG27" s="89">
        <f>3.873*1.18</f>
        <v>4.57014</v>
      </c>
      <c r="DH27" s="90"/>
      <c r="DI27" s="90"/>
      <c r="DJ27" s="90"/>
      <c r="DK27" s="90"/>
      <c r="DL27" s="90"/>
      <c r="DM27" s="90"/>
      <c r="DN27" s="91"/>
      <c r="DO27" s="64"/>
      <c r="DP27" s="65"/>
      <c r="DQ27" s="65"/>
      <c r="DR27" s="65"/>
      <c r="DS27" s="65"/>
      <c r="DT27" s="65"/>
      <c r="DU27" s="65"/>
      <c r="DV27" s="66"/>
      <c r="DW27" s="95">
        <f>BC27</f>
        <v>0</v>
      </c>
      <c r="DX27" s="96"/>
      <c r="DY27" s="96"/>
      <c r="DZ27" s="96"/>
      <c r="EA27" s="96"/>
      <c r="EB27" s="96"/>
      <c r="EC27" s="96"/>
      <c r="ED27" s="96"/>
      <c r="EE27" s="97"/>
      <c r="EF27" s="89">
        <f>DO27</f>
        <v>0</v>
      </c>
      <c r="EG27" s="90"/>
      <c r="EH27" s="90"/>
      <c r="EI27" s="90"/>
      <c r="EJ27" s="90"/>
      <c r="EK27" s="90"/>
      <c r="EL27" s="90"/>
      <c r="EM27" s="90"/>
      <c r="EN27" s="91"/>
      <c r="EO27" s="89"/>
      <c r="EP27" s="90"/>
      <c r="EQ27" s="90"/>
      <c r="ER27" s="90"/>
      <c r="ES27" s="90"/>
      <c r="ET27" s="90"/>
      <c r="EU27" s="90"/>
      <c r="EV27" s="90"/>
      <c r="EW27" s="91"/>
      <c r="EX27" s="89"/>
      <c r="EY27" s="90"/>
      <c r="EZ27" s="90"/>
      <c r="FA27" s="90"/>
      <c r="FB27" s="90"/>
      <c r="FC27" s="90"/>
      <c r="FD27" s="90"/>
      <c r="FE27" s="90"/>
      <c r="FF27" s="91"/>
      <c r="FG27" s="89">
        <f>AJ27-BC27</f>
        <v>4.57014</v>
      </c>
      <c r="FH27" s="90"/>
      <c r="FI27" s="90"/>
      <c r="FJ27" s="90"/>
      <c r="FK27" s="90"/>
      <c r="FL27" s="90"/>
      <c r="FM27" s="90"/>
      <c r="FN27" s="90"/>
      <c r="FO27" s="90"/>
      <c r="FP27" s="90"/>
      <c r="FQ27" s="91"/>
      <c r="FR27" s="89">
        <f t="shared" si="1"/>
        <v>-4.57014</v>
      </c>
      <c r="FS27" s="90"/>
      <c r="FT27" s="90"/>
      <c r="FU27" s="90"/>
      <c r="FV27" s="90"/>
      <c r="FW27" s="90"/>
      <c r="FX27" s="90"/>
      <c r="FY27" s="90"/>
      <c r="FZ27" s="90"/>
      <c r="GA27" s="91"/>
      <c r="GB27" s="92">
        <f>FR27/AU27*100</f>
        <v>-100</v>
      </c>
      <c r="GC27" s="93"/>
      <c r="GD27" s="93"/>
      <c r="GE27" s="93"/>
      <c r="GF27" s="93"/>
      <c r="GG27" s="94"/>
      <c r="GH27" s="64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6"/>
      <c r="GT27" s="64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6"/>
      <c r="HF27" s="67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9"/>
    </row>
    <row r="28" spans="1:236" s="7" customFormat="1" ht="24" customHeight="1">
      <c r="A28" s="70" t="s">
        <v>316</v>
      </c>
      <c r="B28" s="71"/>
      <c r="C28" s="71"/>
      <c r="D28" s="71"/>
      <c r="E28" s="72"/>
      <c r="F28" s="98" t="s">
        <v>402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0"/>
      <c r="AJ28" s="89">
        <f>3.002*1.18</f>
        <v>3.5423599999999995</v>
      </c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89">
        <f>BK28+CA28+CQ28+DG28</f>
        <v>3.5423599999999995</v>
      </c>
      <c r="AV28" s="90"/>
      <c r="AW28" s="90"/>
      <c r="AX28" s="90"/>
      <c r="AY28" s="90"/>
      <c r="AZ28" s="90"/>
      <c r="BA28" s="90"/>
      <c r="BB28" s="91"/>
      <c r="BC28" s="89">
        <f>BS28+CI28+CY28+DO28</f>
        <v>0</v>
      </c>
      <c r="BD28" s="90"/>
      <c r="BE28" s="90"/>
      <c r="BF28" s="90"/>
      <c r="BG28" s="90"/>
      <c r="BH28" s="90"/>
      <c r="BI28" s="90"/>
      <c r="BJ28" s="91"/>
      <c r="BK28" s="64"/>
      <c r="BL28" s="65"/>
      <c r="BM28" s="65"/>
      <c r="BN28" s="65"/>
      <c r="BO28" s="65"/>
      <c r="BP28" s="65"/>
      <c r="BQ28" s="65"/>
      <c r="BR28" s="66"/>
      <c r="BS28" s="64"/>
      <c r="BT28" s="65"/>
      <c r="BU28" s="65"/>
      <c r="BV28" s="65"/>
      <c r="BW28" s="65"/>
      <c r="BX28" s="65"/>
      <c r="BY28" s="65"/>
      <c r="BZ28" s="66"/>
      <c r="CA28" s="64"/>
      <c r="CB28" s="65"/>
      <c r="CC28" s="65"/>
      <c r="CD28" s="65"/>
      <c r="CE28" s="65"/>
      <c r="CF28" s="65"/>
      <c r="CG28" s="65"/>
      <c r="CH28" s="66"/>
      <c r="CI28" s="64"/>
      <c r="CJ28" s="65"/>
      <c r="CK28" s="65"/>
      <c r="CL28" s="65"/>
      <c r="CM28" s="65"/>
      <c r="CN28" s="65"/>
      <c r="CO28" s="65"/>
      <c r="CP28" s="66"/>
      <c r="CQ28" s="64"/>
      <c r="CR28" s="65"/>
      <c r="CS28" s="65"/>
      <c r="CT28" s="65"/>
      <c r="CU28" s="65"/>
      <c r="CV28" s="65"/>
      <c r="CW28" s="65"/>
      <c r="CX28" s="66"/>
      <c r="CY28" s="64"/>
      <c r="CZ28" s="65"/>
      <c r="DA28" s="65"/>
      <c r="DB28" s="65"/>
      <c r="DC28" s="65"/>
      <c r="DD28" s="65"/>
      <c r="DE28" s="65"/>
      <c r="DF28" s="66"/>
      <c r="DG28" s="89">
        <f>3.002*1.18</f>
        <v>3.5423599999999995</v>
      </c>
      <c r="DH28" s="90"/>
      <c r="DI28" s="90"/>
      <c r="DJ28" s="90"/>
      <c r="DK28" s="90"/>
      <c r="DL28" s="90"/>
      <c r="DM28" s="90"/>
      <c r="DN28" s="91"/>
      <c r="DO28" s="64"/>
      <c r="DP28" s="65"/>
      <c r="DQ28" s="65"/>
      <c r="DR28" s="65"/>
      <c r="DS28" s="65"/>
      <c r="DT28" s="65"/>
      <c r="DU28" s="65"/>
      <c r="DV28" s="66"/>
      <c r="DW28" s="95">
        <f>BC28</f>
        <v>0</v>
      </c>
      <c r="DX28" s="96"/>
      <c r="DY28" s="96"/>
      <c r="DZ28" s="96"/>
      <c r="EA28" s="96"/>
      <c r="EB28" s="96"/>
      <c r="EC28" s="96"/>
      <c r="ED28" s="96"/>
      <c r="EE28" s="97"/>
      <c r="EF28" s="89">
        <f>DO28</f>
        <v>0</v>
      </c>
      <c r="EG28" s="90"/>
      <c r="EH28" s="90"/>
      <c r="EI28" s="90"/>
      <c r="EJ28" s="90"/>
      <c r="EK28" s="90"/>
      <c r="EL28" s="90"/>
      <c r="EM28" s="90"/>
      <c r="EN28" s="91"/>
      <c r="EO28" s="89"/>
      <c r="EP28" s="90"/>
      <c r="EQ28" s="90"/>
      <c r="ER28" s="90"/>
      <c r="ES28" s="90"/>
      <c r="ET28" s="90"/>
      <c r="EU28" s="90"/>
      <c r="EV28" s="90"/>
      <c r="EW28" s="91"/>
      <c r="EX28" s="89"/>
      <c r="EY28" s="90"/>
      <c r="EZ28" s="90"/>
      <c r="FA28" s="90"/>
      <c r="FB28" s="90"/>
      <c r="FC28" s="90"/>
      <c r="FD28" s="90"/>
      <c r="FE28" s="90"/>
      <c r="FF28" s="91"/>
      <c r="FG28" s="89">
        <f>AJ28-BC28</f>
        <v>3.5423599999999995</v>
      </c>
      <c r="FH28" s="90"/>
      <c r="FI28" s="90"/>
      <c r="FJ28" s="90"/>
      <c r="FK28" s="90"/>
      <c r="FL28" s="90"/>
      <c r="FM28" s="90"/>
      <c r="FN28" s="90"/>
      <c r="FO28" s="90"/>
      <c r="FP28" s="90"/>
      <c r="FQ28" s="91"/>
      <c r="FR28" s="89">
        <f t="shared" si="1"/>
        <v>-3.5423599999999995</v>
      </c>
      <c r="FS28" s="90"/>
      <c r="FT28" s="90"/>
      <c r="FU28" s="90"/>
      <c r="FV28" s="90"/>
      <c r="FW28" s="90"/>
      <c r="FX28" s="90"/>
      <c r="FY28" s="90"/>
      <c r="FZ28" s="90"/>
      <c r="GA28" s="91"/>
      <c r="GB28" s="92">
        <f>FR28/AU28*100</f>
        <v>-100</v>
      </c>
      <c r="GC28" s="93"/>
      <c r="GD28" s="93"/>
      <c r="GE28" s="93"/>
      <c r="GF28" s="93"/>
      <c r="GG28" s="94"/>
      <c r="GH28" s="64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6"/>
      <c r="GT28" s="64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6"/>
      <c r="HF28" s="67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9"/>
    </row>
    <row r="29" spans="1:236" s="7" customFormat="1" ht="16.5" customHeight="1">
      <c r="A29" s="70" t="s">
        <v>317</v>
      </c>
      <c r="B29" s="71"/>
      <c r="C29" s="71"/>
      <c r="D29" s="71"/>
      <c r="E29" s="72"/>
      <c r="F29" s="98" t="s">
        <v>403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100"/>
      <c r="AJ29" s="89">
        <f>3.065*1.18</f>
        <v>3.6167</v>
      </c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89">
        <f>BK29+CA29+CQ29+DG29</f>
        <v>3.6167</v>
      </c>
      <c r="AV29" s="90"/>
      <c r="AW29" s="90"/>
      <c r="AX29" s="90"/>
      <c r="AY29" s="90"/>
      <c r="AZ29" s="90"/>
      <c r="BA29" s="90"/>
      <c r="BB29" s="91"/>
      <c r="BC29" s="89">
        <f>BS29+CI29+CY29+DO29</f>
        <v>0</v>
      </c>
      <c r="BD29" s="90"/>
      <c r="BE29" s="90"/>
      <c r="BF29" s="90"/>
      <c r="BG29" s="90"/>
      <c r="BH29" s="90"/>
      <c r="BI29" s="90"/>
      <c r="BJ29" s="91"/>
      <c r="BK29" s="64"/>
      <c r="BL29" s="65"/>
      <c r="BM29" s="65"/>
      <c r="BN29" s="65"/>
      <c r="BO29" s="65"/>
      <c r="BP29" s="65"/>
      <c r="BQ29" s="65"/>
      <c r="BR29" s="66"/>
      <c r="BS29" s="64"/>
      <c r="BT29" s="65"/>
      <c r="BU29" s="65"/>
      <c r="BV29" s="65"/>
      <c r="BW29" s="65"/>
      <c r="BX29" s="65"/>
      <c r="BY29" s="65"/>
      <c r="BZ29" s="66"/>
      <c r="CA29" s="64"/>
      <c r="CB29" s="65"/>
      <c r="CC29" s="65"/>
      <c r="CD29" s="65"/>
      <c r="CE29" s="65"/>
      <c r="CF29" s="65"/>
      <c r="CG29" s="65"/>
      <c r="CH29" s="66"/>
      <c r="CI29" s="64"/>
      <c r="CJ29" s="65"/>
      <c r="CK29" s="65"/>
      <c r="CL29" s="65"/>
      <c r="CM29" s="65"/>
      <c r="CN29" s="65"/>
      <c r="CO29" s="65"/>
      <c r="CP29" s="66"/>
      <c r="CQ29" s="64"/>
      <c r="CR29" s="65"/>
      <c r="CS29" s="65"/>
      <c r="CT29" s="65"/>
      <c r="CU29" s="65"/>
      <c r="CV29" s="65"/>
      <c r="CW29" s="65"/>
      <c r="CX29" s="66"/>
      <c r="CY29" s="64"/>
      <c r="CZ29" s="65"/>
      <c r="DA29" s="65"/>
      <c r="DB29" s="65"/>
      <c r="DC29" s="65"/>
      <c r="DD29" s="65"/>
      <c r="DE29" s="65"/>
      <c r="DF29" s="66"/>
      <c r="DG29" s="89">
        <f>3.065*1.18</f>
        <v>3.6167</v>
      </c>
      <c r="DH29" s="90"/>
      <c r="DI29" s="90"/>
      <c r="DJ29" s="90"/>
      <c r="DK29" s="90"/>
      <c r="DL29" s="90"/>
      <c r="DM29" s="90"/>
      <c r="DN29" s="91"/>
      <c r="DO29" s="64"/>
      <c r="DP29" s="65"/>
      <c r="DQ29" s="65"/>
      <c r="DR29" s="65"/>
      <c r="DS29" s="65"/>
      <c r="DT29" s="65"/>
      <c r="DU29" s="65"/>
      <c r="DV29" s="66"/>
      <c r="DW29" s="95">
        <f>BC29</f>
        <v>0</v>
      </c>
      <c r="DX29" s="96"/>
      <c r="DY29" s="96"/>
      <c r="DZ29" s="96"/>
      <c r="EA29" s="96"/>
      <c r="EB29" s="96"/>
      <c r="EC29" s="96"/>
      <c r="ED29" s="96"/>
      <c r="EE29" s="97"/>
      <c r="EF29" s="89">
        <f>DO29</f>
        <v>0</v>
      </c>
      <c r="EG29" s="90"/>
      <c r="EH29" s="90"/>
      <c r="EI29" s="90"/>
      <c r="EJ29" s="90"/>
      <c r="EK29" s="90"/>
      <c r="EL29" s="90"/>
      <c r="EM29" s="90"/>
      <c r="EN29" s="91"/>
      <c r="EO29" s="89"/>
      <c r="EP29" s="90"/>
      <c r="EQ29" s="90"/>
      <c r="ER29" s="90"/>
      <c r="ES29" s="90"/>
      <c r="ET29" s="90"/>
      <c r="EU29" s="90"/>
      <c r="EV29" s="90"/>
      <c r="EW29" s="91"/>
      <c r="EX29" s="89"/>
      <c r="EY29" s="90"/>
      <c r="EZ29" s="90"/>
      <c r="FA29" s="90"/>
      <c r="FB29" s="90"/>
      <c r="FC29" s="90"/>
      <c r="FD29" s="90"/>
      <c r="FE29" s="90"/>
      <c r="FF29" s="91"/>
      <c r="FG29" s="89">
        <f>AJ29-BC29</f>
        <v>3.6167</v>
      </c>
      <c r="FH29" s="90"/>
      <c r="FI29" s="90"/>
      <c r="FJ29" s="90"/>
      <c r="FK29" s="90"/>
      <c r="FL29" s="90"/>
      <c r="FM29" s="90"/>
      <c r="FN29" s="90"/>
      <c r="FO29" s="90"/>
      <c r="FP29" s="90"/>
      <c r="FQ29" s="91"/>
      <c r="FR29" s="89">
        <f t="shared" si="1"/>
        <v>-3.6167</v>
      </c>
      <c r="FS29" s="90"/>
      <c r="FT29" s="90"/>
      <c r="FU29" s="90"/>
      <c r="FV29" s="90"/>
      <c r="FW29" s="90"/>
      <c r="FX29" s="90"/>
      <c r="FY29" s="90"/>
      <c r="FZ29" s="90"/>
      <c r="GA29" s="91"/>
      <c r="GB29" s="92">
        <f>FR29/AU29*100</f>
        <v>-100</v>
      </c>
      <c r="GC29" s="93"/>
      <c r="GD29" s="93"/>
      <c r="GE29" s="93"/>
      <c r="GF29" s="93"/>
      <c r="GG29" s="94"/>
      <c r="GH29" s="64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6"/>
      <c r="GT29" s="64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6"/>
      <c r="HF29" s="67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9"/>
    </row>
    <row r="30" spans="1:236" s="7" customFormat="1" ht="16.5" customHeight="1" hidden="1">
      <c r="A30" s="83" t="s">
        <v>53</v>
      </c>
      <c r="B30" s="84"/>
      <c r="C30" s="84"/>
      <c r="D30" s="84"/>
      <c r="E30" s="85"/>
      <c r="F30" s="86" t="s">
        <v>32</v>
      </c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8"/>
      <c r="AJ30" s="74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4"/>
      <c r="AV30" s="75"/>
      <c r="AW30" s="75"/>
      <c r="AX30" s="75"/>
      <c r="AY30" s="75"/>
      <c r="AZ30" s="75"/>
      <c r="BA30" s="75"/>
      <c r="BB30" s="76"/>
      <c r="BC30" s="74"/>
      <c r="BD30" s="75"/>
      <c r="BE30" s="75"/>
      <c r="BF30" s="75"/>
      <c r="BG30" s="75"/>
      <c r="BH30" s="75"/>
      <c r="BI30" s="75"/>
      <c r="BJ30" s="76"/>
      <c r="BK30" s="74"/>
      <c r="BL30" s="75"/>
      <c r="BM30" s="75"/>
      <c r="BN30" s="75"/>
      <c r="BO30" s="75"/>
      <c r="BP30" s="75"/>
      <c r="BQ30" s="75"/>
      <c r="BR30" s="76"/>
      <c r="BS30" s="74"/>
      <c r="BT30" s="75"/>
      <c r="BU30" s="75"/>
      <c r="BV30" s="75"/>
      <c r="BW30" s="75"/>
      <c r="BX30" s="75"/>
      <c r="BY30" s="75"/>
      <c r="BZ30" s="76"/>
      <c r="CA30" s="74"/>
      <c r="CB30" s="75"/>
      <c r="CC30" s="75"/>
      <c r="CD30" s="75"/>
      <c r="CE30" s="75"/>
      <c r="CF30" s="75"/>
      <c r="CG30" s="75"/>
      <c r="CH30" s="76"/>
      <c r="CI30" s="74"/>
      <c r="CJ30" s="75"/>
      <c r="CK30" s="75"/>
      <c r="CL30" s="75"/>
      <c r="CM30" s="75"/>
      <c r="CN30" s="75"/>
      <c r="CO30" s="75"/>
      <c r="CP30" s="76"/>
      <c r="CQ30" s="74"/>
      <c r="CR30" s="75"/>
      <c r="CS30" s="75"/>
      <c r="CT30" s="75"/>
      <c r="CU30" s="75"/>
      <c r="CV30" s="75"/>
      <c r="CW30" s="75"/>
      <c r="CX30" s="76"/>
      <c r="CY30" s="74"/>
      <c r="CZ30" s="75"/>
      <c r="DA30" s="75"/>
      <c r="DB30" s="75"/>
      <c r="DC30" s="75"/>
      <c r="DD30" s="75"/>
      <c r="DE30" s="75"/>
      <c r="DF30" s="76"/>
      <c r="DG30" s="74"/>
      <c r="DH30" s="75"/>
      <c r="DI30" s="75"/>
      <c r="DJ30" s="75"/>
      <c r="DK30" s="75"/>
      <c r="DL30" s="75"/>
      <c r="DM30" s="75"/>
      <c r="DN30" s="76"/>
      <c r="DO30" s="74"/>
      <c r="DP30" s="75"/>
      <c r="DQ30" s="75"/>
      <c r="DR30" s="75"/>
      <c r="DS30" s="75"/>
      <c r="DT30" s="75"/>
      <c r="DU30" s="75"/>
      <c r="DV30" s="76"/>
      <c r="DW30" s="74"/>
      <c r="DX30" s="75"/>
      <c r="DY30" s="75"/>
      <c r="DZ30" s="75"/>
      <c r="EA30" s="75"/>
      <c r="EB30" s="75"/>
      <c r="EC30" s="75"/>
      <c r="ED30" s="75"/>
      <c r="EE30" s="76"/>
      <c r="EF30" s="74"/>
      <c r="EG30" s="75"/>
      <c r="EH30" s="75"/>
      <c r="EI30" s="75"/>
      <c r="EJ30" s="75"/>
      <c r="EK30" s="75"/>
      <c r="EL30" s="75"/>
      <c r="EM30" s="75"/>
      <c r="EN30" s="76"/>
      <c r="EO30" s="74"/>
      <c r="EP30" s="75"/>
      <c r="EQ30" s="75"/>
      <c r="ER30" s="75"/>
      <c r="ES30" s="75"/>
      <c r="ET30" s="75"/>
      <c r="EU30" s="75"/>
      <c r="EV30" s="75"/>
      <c r="EW30" s="76"/>
      <c r="EX30" s="74"/>
      <c r="EY30" s="75"/>
      <c r="EZ30" s="75"/>
      <c r="FA30" s="75"/>
      <c r="FB30" s="75"/>
      <c r="FC30" s="75"/>
      <c r="FD30" s="75"/>
      <c r="FE30" s="75"/>
      <c r="FF30" s="76"/>
      <c r="FG30" s="74"/>
      <c r="FH30" s="75"/>
      <c r="FI30" s="75"/>
      <c r="FJ30" s="75"/>
      <c r="FK30" s="75"/>
      <c r="FL30" s="75"/>
      <c r="FM30" s="75"/>
      <c r="FN30" s="75"/>
      <c r="FO30" s="75"/>
      <c r="FP30" s="75"/>
      <c r="FQ30" s="76"/>
      <c r="FR30" s="74"/>
      <c r="FS30" s="75"/>
      <c r="FT30" s="75"/>
      <c r="FU30" s="75"/>
      <c r="FV30" s="75"/>
      <c r="FW30" s="75"/>
      <c r="FX30" s="75"/>
      <c r="FY30" s="75"/>
      <c r="FZ30" s="75"/>
      <c r="GA30" s="76"/>
      <c r="GB30" s="74"/>
      <c r="GC30" s="75"/>
      <c r="GD30" s="75"/>
      <c r="GE30" s="75"/>
      <c r="GF30" s="75"/>
      <c r="GG30" s="76"/>
      <c r="GH30" s="74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6"/>
      <c r="GT30" s="74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6"/>
      <c r="HF30" s="77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9"/>
    </row>
    <row r="31" spans="1:236" s="7" customFormat="1" ht="11.25" hidden="1">
      <c r="A31" s="70" t="s">
        <v>25</v>
      </c>
      <c r="B31" s="71"/>
      <c r="C31" s="71"/>
      <c r="D31" s="71"/>
      <c r="E31" s="72"/>
      <c r="F31" s="67" t="s">
        <v>26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73"/>
      <c r="AJ31" s="64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4"/>
      <c r="AV31" s="65"/>
      <c r="AW31" s="65"/>
      <c r="AX31" s="65"/>
      <c r="AY31" s="65"/>
      <c r="AZ31" s="65"/>
      <c r="BA31" s="65"/>
      <c r="BB31" s="66"/>
      <c r="BC31" s="64"/>
      <c r="BD31" s="65"/>
      <c r="BE31" s="65"/>
      <c r="BF31" s="65"/>
      <c r="BG31" s="65"/>
      <c r="BH31" s="65"/>
      <c r="BI31" s="65"/>
      <c r="BJ31" s="66"/>
      <c r="BK31" s="64"/>
      <c r="BL31" s="65"/>
      <c r="BM31" s="65"/>
      <c r="BN31" s="65"/>
      <c r="BO31" s="65"/>
      <c r="BP31" s="65"/>
      <c r="BQ31" s="65"/>
      <c r="BR31" s="66"/>
      <c r="BS31" s="64"/>
      <c r="BT31" s="65"/>
      <c r="BU31" s="65"/>
      <c r="BV31" s="65"/>
      <c r="BW31" s="65"/>
      <c r="BX31" s="65"/>
      <c r="BY31" s="65"/>
      <c r="BZ31" s="66"/>
      <c r="CA31" s="64"/>
      <c r="CB31" s="65"/>
      <c r="CC31" s="65"/>
      <c r="CD31" s="65"/>
      <c r="CE31" s="65"/>
      <c r="CF31" s="65"/>
      <c r="CG31" s="65"/>
      <c r="CH31" s="66"/>
      <c r="CI31" s="64"/>
      <c r="CJ31" s="65"/>
      <c r="CK31" s="65"/>
      <c r="CL31" s="65"/>
      <c r="CM31" s="65"/>
      <c r="CN31" s="65"/>
      <c r="CO31" s="65"/>
      <c r="CP31" s="66"/>
      <c r="CQ31" s="64"/>
      <c r="CR31" s="65"/>
      <c r="CS31" s="65"/>
      <c r="CT31" s="65"/>
      <c r="CU31" s="65"/>
      <c r="CV31" s="65"/>
      <c r="CW31" s="65"/>
      <c r="CX31" s="66"/>
      <c r="CY31" s="64"/>
      <c r="CZ31" s="65"/>
      <c r="DA31" s="65"/>
      <c r="DB31" s="65"/>
      <c r="DC31" s="65"/>
      <c r="DD31" s="65"/>
      <c r="DE31" s="65"/>
      <c r="DF31" s="66"/>
      <c r="DG31" s="64"/>
      <c r="DH31" s="65"/>
      <c r="DI31" s="65"/>
      <c r="DJ31" s="65"/>
      <c r="DK31" s="65"/>
      <c r="DL31" s="65"/>
      <c r="DM31" s="65"/>
      <c r="DN31" s="66"/>
      <c r="DO31" s="64"/>
      <c r="DP31" s="65"/>
      <c r="DQ31" s="65"/>
      <c r="DR31" s="65"/>
      <c r="DS31" s="65"/>
      <c r="DT31" s="65"/>
      <c r="DU31" s="65"/>
      <c r="DV31" s="66"/>
      <c r="DW31" s="64"/>
      <c r="DX31" s="65"/>
      <c r="DY31" s="65"/>
      <c r="DZ31" s="65"/>
      <c r="EA31" s="65"/>
      <c r="EB31" s="65"/>
      <c r="EC31" s="65"/>
      <c r="ED31" s="65"/>
      <c r="EE31" s="66"/>
      <c r="EF31" s="64"/>
      <c r="EG31" s="65"/>
      <c r="EH31" s="65"/>
      <c r="EI31" s="65"/>
      <c r="EJ31" s="65"/>
      <c r="EK31" s="65"/>
      <c r="EL31" s="65"/>
      <c r="EM31" s="65"/>
      <c r="EN31" s="66"/>
      <c r="EO31" s="64"/>
      <c r="EP31" s="65"/>
      <c r="EQ31" s="65"/>
      <c r="ER31" s="65"/>
      <c r="ES31" s="65"/>
      <c r="ET31" s="65"/>
      <c r="EU31" s="65"/>
      <c r="EV31" s="65"/>
      <c r="EW31" s="66"/>
      <c r="EX31" s="64"/>
      <c r="EY31" s="65"/>
      <c r="EZ31" s="65"/>
      <c r="FA31" s="65"/>
      <c r="FB31" s="65"/>
      <c r="FC31" s="65"/>
      <c r="FD31" s="65"/>
      <c r="FE31" s="65"/>
      <c r="FF31" s="66"/>
      <c r="FG31" s="64"/>
      <c r="FH31" s="65"/>
      <c r="FI31" s="65"/>
      <c r="FJ31" s="65"/>
      <c r="FK31" s="65"/>
      <c r="FL31" s="65"/>
      <c r="FM31" s="65"/>
      <c r="FN31" s="65"/>
      <c r="FO31" s="65"/>
      <c r="FP31" s="65"/>
      <c r="FQ31" s="66"/>
      <c r="FR31" s="64"/>
      <c r="FS31" s="65"/>
      <c r="FT31" s="65"/>
      <c r="FU31" s="65"/>
      <c r="FV31" s="65"/>
      <c r="FW31" s="65"/>
      <c r="FX31" s="65"/>
      <c r="FY31" s="65"/>
      <c r="FZ31" s="65"/>
      <c r="GA31" s="66"/>
      <c r="GB31" s="64"/>
      <c r="GC31" s="65"/>
      <c r="GD31" s="65"/>
      <c r="GE31" s="65"/>
      <c r="GF31" s="65"/>
      <c r="GG31" s="66"/>
      <c r="GH31" s="64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6"/>
      <c r="GT31" s="64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6"/>
      <c r="HF31" s="67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9"/>
    </row>
    <row r="32" spans="1:236" s="7" customFormat="1" ht="11.25" hidden="1">
      <c r="A32" s="70" t="s">
        <v>27</v>
      </c>
      <c r="B32" s="71"/>
      <c r="C32" s="71"/>
      <c r="D32" s="71"/>
      <c r="E32" s="72"/>
      <c r="F32" s="67" t="s">
        <v>28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73"/>
      <c r="AJ32" s="64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4"/>
      <c r="AV32" s="65"/>
      <c r="AW32" s="65"/>
      <c r="AX32" s="65"/>
      <c r="AY32" s="65"/>
      <c r="AZ32" s="65"/>
      <c r="BA32" s="65"/>
      <c r="BB32" s="66"/>
      <c r="BC32" s="64"/>
      <c r="BD32" s="65"/>
      <c r="BE32" s="65"/>
      <c r="BF32" s="65"/>
      <c r="BG32" s="65"/>
      <c r="BH32" s="65"/>
      <c r="BI32" s="65"/>
      <c r="BJ32" s="66"/>
      <c r="BK32" s="64"/>
      <c r="BL32" s="65"/>
      <c r="BM32" s="65"/>
      <c r="BN32" s="65"/>
      <c r="BO32" s="65"/>
      <c r="BP32" s="65"/>
      <c r="BQ32" s="65"/>
      <c r="BR32" s="66"/>
      <c r="BS32" s="64"/>
      <c r="BT32" s="65"/>
      <c r="BU32" s="65"/>
      <c r="BV32" s="65"/>
      <c r="BW32" s="65"/>
      <c r="BX32" s="65"/>
      <c r="BY32" s="65"/>
      <c r="BZ32" s="66"/>
      <c r="CA32" s="64"/>
      <c r="CB32" s="65"/>
      <c r="CC32" s="65"/>
      <c r="CD32" s="65"/>
      <c r="CE32" s="65"/>
      <c r="CF32" s="65"/>
      <c r="CG32" s="65"/>
      <c r="CH32" s="66"/>
      <c r="CI32" s="64"/>
      <c r="CJ32" s="65"/>
      <c r="CK32" s="65"/>
      <c r="CL32" s="65"/>
      <c r="CM32" s="65"/>
      <c r="CN32" s="65"/>
      <c r="CO32" s="65"/>
      <c r="CP32" s="66"/>
      <c r="CQ32" s="64"/>
      <c r="CR32" s="65"/>
      <c r="CS32" s="65"/>
      <c r="CT32" s="65"/>
      <c r="CU32" s="65"/>
      <c r="CV32" s="65"/>
      <c r="CW32" s="65"/>
      <c r="CX32" s="66"/>
      <c r="CY32" s="64"/>
      <c r="CZ32" s="65"/>
      <c r="DA32" s="65"/>
      <c r="DB32" s="65"/>
      <c r="DC32" s="65"/>
      <c r="DD32" s="65"/>
      <c r="DE32" s="65"/>
      <c r="DF32" s="66"/>
      <c r="DG32" s="64"/>
      <c r="DH32" s="65"/>
      <c r="DI32" s="65"/>
      <c r="DJ32" s="65"/>
      <c r="DK32" s="65"/>
      <c r="DL32" s="65"/>
      <c r="DM32" s="65"/>
      <c r="DN32" s="66"/>
      <c r="DO32" s="64"/>
      <c r="DP32" s="65"/>
      <c r="DQ32" s="65"/>
      <c r="DR32" s="65"/>
      <c r="DS32" s="65"/>
      <c r="DT32" s="65"/>
      <c r="DU32" s="65"/>
      <c r="DV32" s="66"/>
      <c r="DW32" s="64"/>
      <c r="DX32" s="65"/>
      <c r="DY32" s="65"/>
      <c r="DZ32" s="65"/>
      <c r="EA32" s="65"/>
      <c r="EB32" s="65"/>
      <c r="EC32" s="65"/>
      <c r="ED32" s="65"/>
      <c r="EE32" s="66"/>
      <c r="EF32" s="64"/>
      <c r="EG32" s="65"/>
      <c r="EH32" s="65"/>
      <c r="EI32" s="65"/>
      <c r="EJ32" s="65"/>
      <c r="EK32" s="65"/>
      <c r="EL32" s="65"/>
      <c r="EM32" s="65"/>
      <c r="EN32" s="66"/>
      <c r="EO32" s="64"/>
      <c r="EP32" s="65"/>
      <c r="EQ32" s="65"/>
      <c r="ER32" s="65"/>
      <c r="ES32" s="65"/>
      <c r="ET32" s="65"/>
      <c r="EU32" s="65"/>
      <c r="EV32" s="65"/>
      <c r="EW32" s="66"/>
      <c r="EX32" s="64"/>
      <c r="EY32" s="65"/>
      <c r="EZ32" s="65"/>
      <c r="FA32" s="65"/>
      <c r="FB32" s="65"/>
      <c r="FC32" s="65"/>
      <c r="FD32" s="65"/>
      <c r="FE32" s="65"/>
      <c r="FF32" s="66"/>
      <c r="FG32" s="64"/>
      <c r="FH32" s="65"/>
      <c r="FI32" s="65"/>
      <c r="FJ32" s="65"/>
      <c r="FK32" s="65"/>
      <c r="FL32" s="65"/>
      <c r="FM32" s="65"/>
      <c r="FN32" s="65"/>
      <c r="FO32" s="65"/>
      <c r="FP32" s="65"/>
      <c r="FQ32" s="66"/>
      <c r="FR32" s="64"/>
      <c r="FS32" s="65"/>
      <c r="FT32" s="65"/>
      <c r="FU32" s="65"/>
      <c r="FV32" s="65"/>
      <c r="FW32" s="65"/>
      <c r="FX32" s="65"/>
      <c r="FY32" s="65"/>
      <c r="FZ32" s="65"/>
      <c r="GA32" s="66"/>
      <c r="GB32" s="64"/>
      <c r="GC32" s="65"/>
      <c r="GD32" s="65"/>
      <c r="GE32" s="65"/>
      <c r="GF32" s="65"/>
      <c r="GG32" s="66"/>
      <c r="GH32" s="64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6"/>
      <c r="GT32" s="64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6"/>
      <c r="HF32" s="67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9"/>
    </row>
    <row r="33" spans="1:236" s="7" customFormat="1" ht="11.25" hidden="1">
      <c r="A33" s="70" t="s">
        <v>29</v>
      </c>
      <c r="B33" s="71"/>
      <c r="C33" s="71"/>
      <c r="D33" s="71"/>
      <c r="E33" s="72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73"/>
      <c r="AJ33" s="64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4"/>
      <c r="AV33" s="65"/>
      <c r="AW33" s="65"/>
      <c r="AX33" s="65"/>
      <c r="AY33" s="65"/>
      <c r="AZ33" s="65"/>
      <c r="BA33" s="65"/>
      <c r="BB33" s="66"/>
      <c r="BC33" s="64"/>
      <c r="BD33" s="65"/>
      <c r="BE33" s="65"/>
      <c r="BF33" s="65"/>
      <c r="BG33" s="65"/>
      <c r="BH33" s="65"/>
      <c r="BI33" s="65"/>
      <c r="BJ33" s="66"/>
      <c r="BK33" s="64"/>
      <c r="BL33" s="65"/>
      <c r="BM33" s="65"/>
      <c r="BN33" s="65"/>
      <c r="BO33" s="65"/>
      <c r="BP33" s="65"/>
      <c r="BQ33" s="65"/>
      <c r="BR33" s="66"/>
      <c r="BS33" s="64"/>
      <c r="BT33" s="65"/>
      <c r="BU33" s="65"/>
      <c r="BV33" s="65"/>
      <c r="BW33" s="65"/>
      <c r="BX33" s="65"/>
      <c r="BY33" s="65"/>
      <c r="BZ33" s="66"/>
      <c r="CA33" s="64"/>
      <c r="CB33" s="65"/>
      <c r="CC33" s="65"/>
      <c r="CD33" s="65"/>
      <c r="CE33" s="65"/>
      <c r="CF33" s="65"/>
      <c r="CG33" s="65"/>
      <c r="CH33" s="66"/>
      <c r="CI33" s="64"/>
      <c r="CJ33" s="65"/>
      <c r="CK33" s="65"/>
      <c r="CL33" s="65"/>
      <c r="CM33" s="65"/>
      <c r="CN33" s="65"/>
      <c r="CO33" s="65"/>
      <c r="CP33" s="66"/>
      <c r="CQ33" s="64"/>
      <c r="CR33" s="65"/>
      <c r="CS33" s="65"/>
      <c r="CT33" s="65"/>
      <c r="CU33" s="65"/>
      <c r="CV33" s="65"/>
      <c r="CW33" s="65"/>
      <c r="CX33" s="66"/>
      <c r="CY33" s="64"/>
      <c r="CZ33" s="65"/>
      <c r="DA33" s="65"/>
      <c r="DB33" s="65"/>
      <c r="DC33" s="65"/>
      <c r="DD33" s="65"/>
      <c r="DE33" s="65"/>
      <c r="DF33" s="66"/>
      <c r="DG33" s="64"/>
      <c r="DH33" s="65"/>
      <c r="DI33" s="65"/>
      <c r="DJ33" s="65"/>
      <c r="DK33" s="65"/>
      <c r="DL33" s="65"/>
      <c r="DM33" s="65"/>
      <c r="DN33" s="66"/>
      <c r="DO33" s="64"/>
      <c r="DP33" s="65"/>
      <c r="DQ33" s="65"/>
      <c r="DR33" s="65"/>
      <c r="DS33" s="65"/>
      <c r="DT33" s="65"/>
      <c r="DU33" s="65"/>
      <c r="DV33" s="66"/>
      <c r="DW33" s="64"/>
      <c r="DX33" s="65"/>
      <c r="DY33" s="65"/>
      <c r="DZ33" s="65"/>
      <c r="EA33" s="65"/>
      <c r="EB33" s="65"/>
      <c r="EC33" s="65"/>
      <c r="ED33" s="65"/>
      <c r="EE33" s="66"/>
      <c r="EF33" s="64"/>
      <c r="EG33" s="65"/>
      <c r="EH33" s="65"/>
      <c r="EI33" s="65"/>
      <c r="EJ33" s="65"/>
      <c r="EK33" s="65"/>
      <c r="EL33" s="65"/>
      <c r="EM33" s="65"/>
      <c r="EN33" s="66"/>
      <c r="EO33" s="64"/>
      <c r="EP33" s="65"/>
      <c r="EQ33" s="65"/>
      <c r="ER33" s="65"/>
      <c r="ES33" s="65"/>
      <c r="ET33" s="65"/>
      <c r="EU33" s="65"/>
      <c r="EV33" s="65"/>
      <c r="EW33" s="66"/>
      <c r="EX33" s="64"/>
      <c r="EY33" s="65"/>
      <c r="EZ33" s="65"/>
      <c r="FA33" s="65"/>
      <c r="FB33" s="65"/>
      <c r="FC33" s="65"/>
      <c r="FD33" s="65"/>
      <c r="FE33" s="65"/>
      <c r="FF33" s="66"/>
      <c r="FG33" s="64"/>
      <c r="FH33" s="65"/>
      <c r="FI33" s="65"/>
      <c r="FJ33" s="65"/>
      <c r="FK33" s="65"/>
      <c r="FL33" s="65"/>
      <c r="FM33" s="65"/>
      <c r="FN33" s="65"/>
      <c r="FO33" s="65"/>
      <c r="FP33" s="65"/>
      <c r="FQ33" s="66"/>
      <c r="FR33" s="64"/>
      <c r="FS33" s="65"/>
      <c r="FT33" s="65"/>
      <c r="FU33" s="65"/>
      <c r="FV33" s="65"/>
      <c r="FW33" s="65"/>
      <c r="FX33" s="65"/>
      <c r="FY33" s="65"/>
      <c r="FZ33" s="65"/>
      <c r="GA33" s="66"/>
      <c r="GB33" s="64"/>
      <c r="GC33" s="65"/>
      <c r="GD33" s="65"/>
      <c r="GE33" s="65"/>
      <c r="GF33" s="65"/>
      <c r="GG33" s="66"/>
      <c r="GH33" s="64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6"/>
      <c r="GT33" s="64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6"/>
      <c r="HF33" s="67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9"/>
    </row>
    <row r="34" spans="1:236" s="7" customFormat="1" ht="11.25" hidden="1">
      <c r="A34" s="83" t="s">
        <v>27</v>
      </c>
      <c r="B34" s="84"/>
      <c r="C34" s="84"/>
      <c r="D34" s="84"/>
      <c r="E34" s="85"/>
      <c r="F34" s="74" t="s">
        <v>33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  <c r="AJ34" s="74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4"/>
      <c r="AV34" s="75"/>
      <c r="AW34" s="75"/>
      <c r="AX34" s="75"/>
      <c r="AY34" s="75"/>
      <c r="AZ34" s="75"/>
      <c r="BA34" s="75"/>
      <c r="BB34" s="76"/>
      <c r="BC34" s="74"/>
      <c r="BD34" s="75"/>
      <c r="BE34" s="75"/>
      <c r="BF34" s="75"/>
      <c r="BG34" s="75"/>
      <c r="BH34" s="75"/>
      <c r="BI34" s="75"/>
      <c r="BJ34" s="76"/>
      <c r="BK34" s="74"/>
      <c r="BL34" s="75"/>
      <c r="BM34" s="75"/>
      <c r="BN34" s="75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6"/>
      <c r="CA34" s="74"/>
      <c r="CB34" s="75"/>
      <c r="CC34" s="75"/>
      <c r="CD34" s="75"/>
      <c r="CE34" s="75"/>
      <c r="CF34" s="75"/>
      <c r="CG34" s="75"/>
      <c r="CH34" s="76"/>
      <c r="CI34" s="74"/>
      <c r="CJ34" s="75"/>
      <c r="CK34" s="75"/>
      <c r="CL34" s="75"/>
      <c r="CM34" s="75"/>
      <c r="CN34" s="75"/>
      <c r="CO34" s="75"/>
      <c r="CP34" s="76"/>
      <c r="CQ34" s="74"/>
      <c r="CR34" s="75"/>
      <c r="CS34" s="75"/>
      <c r="CT34" s="75"/>
      <c r="CU34" s="75"/>
      <c r="CV34" s="75"/>
      <c r="CW34" s="75"/>
      <c r="CX34" s="76"/>
      <c r="CY34" s="74"/>
      <c r="CZ34" s="75"/>
      <c r="DA34" s="75"/>
      <c r="DB34" s="75"/>
      <c r="DC34" s="75"/>
      <c r="DD34" s="75"/>
      <c r="DE34" s="75"/>
      <c r="DF34" s="76"/>
      <c r="DG34" s="74"/>
      <c r="DH34" s="75"/>
      <c r="DI34" s="75"/>
      <c r="DJ34" s="75"/>
      <c r="DK34" s="75"/>
      <c r="DL34" s="75"/>
      <c r="DM34" s="75"/>
      <c r="DN34" s="76"/>
      <c r="DO34" s="74"/>
      <c r="DP34" s="75"/>
      <c r="DQ34" s="75"/>
      <c r="DR34" s="75"/>
      <c r="DS34" s="75"/>
      <c r="DT34" s="75"/>
      <c r="DU34" s="75"/>
      <c r="DV34" s="76"/>
      <c r="DW34" s="74"/>
      <c r="DX34" s="75"/>
      <c r="DY34" s="75"/>
      <c r="DZ34" s="75"/>
      <c r="EA34" s="75"/>
      <c r="EB34" s="75"/>
      <c r="EC34" s="75"/>
      <c r="ED34" s="75"/>
      <c r="EE34" s="76"/>
      <c r="EF34" s="74"/>
      <c r="EG34" s="75"/>
      <c r="EH34" s="75"/>
      <c r="EI34" s="75"/>
      <c r="EJ34" s="75"/>
      <c r="EK34" s="75"/>
      <c r="EL34" s="75"/>
      <c r="EM34" s="75"/>
      <c r="EN34" s="76"/>
      <c r="EO34" s="74"/>
      <c r="EP34" s="75"/>
      <c r="EQ34" s="75"/>
      <c r="ER34" s="75"/>
      <c r="ES34" s="75"/>
      <c r="ET34" s="75"/>
      <c r="EU34" s="75"/>
      <c r="EV34" s="75"/>
      <c r="EW34" s="76"/>
      <c r="EX34" s="74"/>
      <c r="EY34" s="75"/>
      <c r="EZ34" s="75"/>
      <c r="FA34" s="75"/>
      <c r="FB34" s="75"/>
      <c r="FC34" s="75"/>
      <c r="FD34" s="75"/>
      <c r="FE34" s="75"/>
      <c r="FF34" s="76"/>
      <c r="FG34" s="74"/>
      <c r="FH34" s="75"/>
      <c r="FI34" s="75"/>
      <c r="FJ34" s="75"/>
      <c r="FK34" s="75"/>
      <c r="FL34" s="75"/>
      <c r="FM34" s="75"/>
      <c r="FN34" s="75"/>
      <c r="FO34" s="75"/>
      <c r="FP34" s="75"/>
      <c r="FQ34" s="76"/>
      <c r="FR34" s="74"/>
      <c r="FS34" s="75"/>
      <c r="FT34" s="75"/>
      <c r="FU34" s="75"/>
      <c r="FV34" s="75"/>
      <c r="FW34" s="75"/>
      <c r="FX34" s="75"/>
      <c r="FY34" s="75"/>
      <c r="FZ34" s="75"/>
      <c r="GA34" s="76"/>
      <c r="GB34" s="74"/>
      <c r="GC34" s="75"/>
      <c r="GD34" s="75"/>
      <c r="GE34" s="75"/>
      <c r="GF34" s="75"/>
      <c r="GG34" s="76"/>
      <c r="GH34" s="74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6"/>
      <c r="GT34" s="74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6"/>
      <c r="HF34" s="77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9"/>
    </row>
    <row r="35" spans="1:236" ht="22.5" customHeight="1" hidden="1">
      <c r="A35" s="83" t="s">
        <v>54</v>
      </c>
      <c r="B35" s="84"/>
      <c r="C35" s="84"/>
      <c r="D35" s="84"/>
      <c r="E35" s="85"/>
      <c r="F35" s="86" t="s">
        <v>24</v>
      </c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8"/>
      <c r="AJ35" s="74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4"/>
      <c r="AV35" s="75"/>
      <c r="AW35" s="75"/>
      <c r="AX35" s="75"/>
      <c r="AY35" s="75"/>
      <c r="AZ35" s="75"/>
      <c r="BA35" s="75"/>
      <c r="BB35" s="76"/>
      <c r="BC35" s="74"/>
      <c r="BD35" s="75"/>
      <c r="BE35" s="75"/>
      <c r="BF35" s="75"/>
      <c r="BG35" s="75"/>
      <c r="BH35" s="75"/>
      <c r="BI35" s="75"/>
      <c r="BJ35" s="76"/>
      <c r="BK35" s="74"/>
      <c r="BL35" s="75"/>
      <c r="BM35" s="75"/>
      <c r="BN35" s="75"/>
      <c r="BO35" s="75"/>
      <c r="BP35" s="75"/>
      <c r="BQ35" s="75"/>
      <c r="BR35" s="76"/>
      <c r="BS35" s="74"/>
      <c r="BT35" s="75"/>
      <c r="BU35" s="75"/>
      <c r="BV35" s="75"/>
      <c r="BW35" s="75"/>
      <c r="BX35" s="75"/>
      <c r="BY35" s="75"/>
      <c r="BZ35" s="76"/>
      <c r="CA35" s="74"/>
      <c r="CB35" s="75"/>
      <c r="CC35" s="75"/>
      <c r="CD35" s="75"/>
      <c r="CE35" s="75"/>
      <c r="CF35" s="75"/>
      <c r="CG35" s="75"/>
      <c r="CH35" s="76"/>
      <c r="CI35" s="74"/>
      <c r="CJ35" s="75"/>
      <c r="CK35" s="75"/>
      <c r="CL35" s="75"/>
      <c r="CM35" s="75"/>
      <c r="CN35" s="75"/>
      <c r="CO35" s="75"/>
      <c r="CP35" s="76"/>
      <c r="CQ35" s="74"/>
      <c r="CR35" s="75"/>
      <c r="CS35" s="75"/>
      <c r="CT35" s="75"/>
      <c r="CU35" s="75"/>
      <c r="CV35" s="75"/>
      <c r="CW35" s="75"/>
      <c r="CX35" s="76"/>
      <c r="CY35" s="74"/>
      <c r="CZ35" s="75"/>
      <c r="DA35" s="75"/>
      <c r="DB35" s="75"/>
      <c r="DC35" s="75"/>
      <c r="DD35" s="75"/>
      <c r="DE35" s="75"/>
      <c r="DF35" s="76"/>
      <c r="DG35" s="74"/>
      <c r="DH35" s="75"/>
      <c r="DI35" s="75"/>
      <c r="DJ35" s="75"/>
      <c r="DK35" s="75"/>
      <c r="DL35" s="75"/>
      <c r="DM35" s="75"/>
      <c r="DN35" s="76"/>
      <c r="DO35" s="74"/>
      <c r="DP35" s="75"/>
      <c r="DQ35" s="75"/>
      <c r="DR35" s="75"/>
      <c r="DS35" s="75"/>
      <c r="DT35" s="75"/>
      <c r="DU35" s="75"/>
      <c r="DV35" s="76"/>
      <c r="DW35" s="74"/>
      <c r="DX35" s="75"/>
      <c r="DY35" s="75"/>
      <c r="DZ35" s="75"/>
      <c r="EA35" s="75"/>
      <c r="EB35" s="75"/>
      <c r="EC35" s="75"/>
      <c r="ED35" s="75"/>
      <c r="EE35" s="76"/>
      <c r="EF35" s="74"/>
      <c r="EG35" s="75"/>
      <c r="EH35" s="75"/>
      <c r="EI35" s="75"/>
      <c r="EJ35" s="75"/>
      <c r="EK35" s="75"/>
      <c r="EL35" s="75"/>
      <c r="EM35" s="75"/>
      <c r="EN35" s="76"/>
      <c r="EO35" s="74"/>
      <c r="EP35" s="75"/>
      <c r="EQ35" s="75"/>
      <c r="ER35" s="75"/>
      <c r="ES35" s="75"/>
      <c r="ET35" s="75"/>
      <c r="EU35" s="75"/>
      <c r="EV35" s="75"/>
      <c r="EW35" s="76"/>
      <c r="EX35" s="74"/>
      <c r="EY35" s="75"/>
      <c r="EZ35" s="75"/>
      <c r="FA35" s="75"/>
      <c r="FB35" s="75"/>
      <c r="FC35" s="75"/>
      <c r="FD35" s="75"/>
      <c r="FE35" s="75"/>
      <c r="FF35" s="76"/>
      <c r="FG35" s="74"/>
      <c r="FH35" s="75"/>
      <c r="FI35" s="75"/>
      <c r="FJ35" s="75"/>
      <c r="FK35" s="75"/>
      <c r="FL35" s="75"/>
      <c r="FM35" s="75"/>
      <c r="FN35" s="75"/>
      <c r="FO35" s="75"/>
      <c r="FP35" s="75"/>
      <c r="FQ35" s="76"/>
      <c r="FR35" s="74"/>
      <c r="FS35" s="75"/>
      <c r="FT35" s="75"/>
      <c r="FU35" s="75"/>
      <c r="FV35" s="75"/>
      <c r="FW35" s="75"/>
      <c r="FX35" s="75"/>
      <c r="FY35" s="75"/>
      <c r="FZ35" s="75"/>
      <c r="GA35" s="76"/>
      <c r="GB35" s="74"/>
      <c r="GC35" s="75"/>
      <c r="GD35" s="75"/>
      <c r="GE35" s="75"/>
      <c r="GF35" s="75"/>
      <c r="GG35" s="76"/>
      <c r="GH35" s="74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6"/>
      <c r="GT35" s="74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6"/>
      <c r="HF35" s="77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9"/>
    </row>
    <row r="36" spans="1:236" s="7" customFormat="1" ht="11.25" hidden="1">
      <c r="A36" s="70" t="s">
        <v>25</v>
      </c>
      <c r="B36" s="71"/>
      <c r="C36" s="71"/>
      <c r="D36" s="71"/>
      <c r="E36" s="72"/>
      <c r="F36" s="67" t="s">
        <v>26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73"/>
      <c r="AJ36" s="64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4"/>
      <c r="AV36" s="65"/>
      <c r="AW36" s="65"/>
      <c r="AX36" s="65"/>
      <c r="AY36" s="65"/>
      <c r="AZ36" s="65"/>
      <c r="BA36" s="65"/>
      <c r="BB36" s="66"/>
      <c r="BC36" s="64"/>
      <c r="BD36" s="65"/>
      <c r="BE36" s="65"/>
      <c r="BF36" s="65"/>
      <c r="BG36" s="65"/>
      <c r="BH36" s="65"/>
      <c r="BI36" s="65"/>
      <c r="BJ36" s="66"/>
      <c r="BK36" s="64"/>
      <c r="BL36" s="65"/>
      <c r="BM36" s="65"/>
      <c r="BN36" s="65"/>
      <c r="BO36" s="65"/>
      <c r="BP36" s="65"/>
      <c r="BQ36" s="65"/>
      <c r="BR36" s="66"/>
      <c r="BS36" s="64"/>
      <c r="BT36" s="65"/>
      <c r="BU36" s="65"/>
      <c r="BV36" s="65"/>
      <c r="BW36" s="65"/>
      <c r="BX36" s="65"/>
      <c r="BY36" s="65"/>
      <c r="BZ36" s="66"/>
      <c r="CA36" s="64"/>
      <c r="CB36" s="65"/>
      <c r="CC36" s="65"/>
      <c r="CD36" s="65"/>
      <c r="CE36" s="65"/>
      <c r="CF36" s="65"/>
      <c r="CG36" s="65"/>
      <c r="CH36" s="66"/>
      <c r="CI36" s="64"/>
      <c r="CJ36" s="65"/>
      <c r="CK36" s="65"/>
      <c r="CL36" s="65"/>
      <c r="CM36" s="65"/>
      <c r="CN36" s="65"/>
      <c r="CO36" s="65"/>
      <c r="CP36" s="66"/>
      <c r="CQ36" s="64"/>
      <c r="CR36" s="65"/>
      <c r="CS36" s="65"/>
      <c r="CT36" s="65"/>
      <c r="CU36" s="65"/>
      <c r="CV36" s="65"/>
      <c r="CW36" s="65"/>
      <c r="CX36" s="66"/>
      <c r="CY36" s="64"/>
      <c r="CZ36" s="65"/>
      <c r="DA36" s="65"/>
      <c r="DB36" s="65"/>
      <c r="DC36" s="65"/>
      <c r="DD36" s="65"/>
      <c r="DE36" s="65"/>
      <c r="DF36" s="66"/>
      <c r="DG36" s="64"/>
      <c r="DH36" s="65"/>
      <c r="DI36" s="65"/>
      <c r="DJ36" s="65"/>
      <c r="DK36" s="65"/>
      <c r="DL36" s="65"/>
      <c r="DM36" s="65"/>
      <c r="DN36" s="66"/>
      <c r="DO36" s="64"/>
      <c r="DP36" s="65"/>
      <c r="DQ36" s="65"/>
      <c r="DR36" s="65"/>
      <c r="DS36" s="65"/>
      <c r="DT36" s="65"/>
      <c r="DU36" s="65"/>
      <c r="DV36" s="66"/>
      <c r="DW36" s="64"/>
      <c r="DX36" s="65"/>
      <c r="DY36" s="65"/>
      <c r="DZ36" s="65"/>
      <c r="EA36" s="65"/>
      <c r="EB36" s="65"/>
      <c r="EC36" s="65"/>
      <c r="ED36" s="65"/>
      <c r="EE36" s="66"/>
      <c r="EF36" s="64"/>
      <c r="EG36" s="65"/>
      <c r="EH36" s="65"/>
      <c r="EI36" s="65"/>
      <c r="EJ36" s="65"/>
      <c r="EK36" s="65"/>
      <c r="EL36" s="65"/>
      <c r="EM36" s="65"/>
      <c r="EN36" s="66"/>
      <c r="EO36" s="64"/>
      <c r="EP36" s="65"/>
      <c r="EQ36" s="65"/>
      <c r="ER36" s="65"/>
      <c r="ES36" s="65"/>
      <c r="ET36" s="65"/>
      <c r="EU36" s="65"/>
      <c r="EV36" s="65"/>
      <c r="EW36" s="66"/>
      <c r="EX36" s="64"/>
      <c r="EY36" s="65"/>
      <c r="EZ36" s="65"/>
      <c r="FA36" s="65"/>
      <c r="FB36" s="65"/>
      <c r="FC36" s="65"/>
      <c r="FD36" s="65"/>
      <c r="FE36" s="65"/>
      <c r="FF36" s="66"/>
      <c r="FG36" s="64"/>
      <c r="FH36" s="65"/>
      <c r="FI36" s="65"/>
      <c r="FJ36" s="65"/>
      <c r="FK36" s="65"/>
      <c r="FL36" s="65"/>
      <c r="FM36" s="65"/>
      <c r="FN36" s="65"/>
      <c r="FO36" s="65"/>
      <c r="FP36" s="65"/>
      <c r="FQ36" s="66"/>
      <c r="FR36" s="64"/>
      <c r="FS36" s="65"/>
      <c r="FT36" s="65"/>
      <c r="FU36" s="65"/>
      <c r="FV36" s="65"/>
      <c r="FW36" s="65"/>
      <c r="FX36" s="65"/>
      <c r="FY36" s="65"/>
      <c r="FZ36" s="65"/>
      <c r="GA36" s="66"/>
      <c r="GB36" s="64"/>
      <c r="GC36" s="65"/>
      <c r="GD36" s="65"/>
      <c r="GE36" s="65"/>
      <c r="GF36" s="65"/>
      <c r="GG36" s="66"/>
      <c r="GH36" s="64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6"/>
      <c r="GT36" s="64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6"/>
      <c r="HF36" s="67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9"/>
    </row>
    <row r="37" spans="1:236" s="7" customFormat="1" ht="11.25" hidden="1">
      <c r="A37" s="70" t="s">
        <v>27</v>
      </c>
      <c r="B37" s="71"/>
      <c r="C37" s="71"/>
      <c r="D37" s="71"/>
      <c r="E37" s="72"/>
      <c r="F37" s="67" t="s">
        <v>28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73"/>
      <c r="AJ37" s="64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4"/>
      <c r="AV37" s="65"/>
      <c r="AW37" s="65"/>
      <c r="AX37" s="65"/>
      <c r="AY37" s="65"/>
      <c r="AZ37" s="65"/>
      <c r="BA37" s="65"/>
      <c r="BB37" s="66"/>
      <c r="BC37" s="64"/>
      <c r="BD37" s="65"/>
      <c r="BE37" s="65"/>
      <c r="BF37" s="65"/>
      <c r="BG37" s="65"/>
      <c r="BH37" s="65"/>
      <c r="BI37" s="65"/>
      <c r="BJ37" s="66"/>
      <c r="BK37" s="64"/>
      <c r="BL37" s="65"/>
      <c r="BM37" s="65"/>
      <c r="BN37" s="65"/>
      <c r="BO37" s="65"/>
      <c r="BP37" s="65"/>
      <c r="BQ37" s="65"/>
      <c r="BR37" s="66"/>
      <c r="BS37" s="64"/>
      <c r="BT37" s="65"/>
      <c r="BU37" s="65"/>
      <c r="BV37" s="65"/>
      <c r="BW37" s="65"/>
      <c r="BX37" s="65"/>
      <c r="BY37" s="65"/>
      <c r="BZ37" s="66"/>
      <c r="CA37" s="64"/>
      <c r="CB37" s="65"/>
      <c r="CC37" s="65"/>
      <c r="CD37" s="65"/>
      <c r="CE37" s="65"/>
      <c r="CF37" s="65"/>
      <c r="CG37" s="65"/>
      <c r="CH37" s="66"/>
      <c r="CI37" s="64"/>
      <c r="CJ37" s="65"/>
      <c r="CK37" s="65"/>
      <c r="CL37" s="65"/>
      <c r="CM37" s="65"/>
      <c r="CN37" s="65"/>
      <c r="CO37" s="65"/>
      <c r="CP37" s="66"/>
      <c r="CQ37" s="64"/>
      <c r="CR37" s="65"/>
      <c r="CS37" s="65"/>
      <c r="CT37" s="65"/>
      <c r="CU37" s="65"/>
      <c r="CV37" s="65"/>
      <c r="CW37" s="65"/>
      <c r="CX37" s="66"/>
      <c r="CY37" s="64"/>
      <c r="CZ37" s="65"/>
      <c r="DA37" s="65"/>
      <c r="DB37" s="65"/>
      <c r="DC37" s="65"/>
      <c r="DD37" s="65"/>
      <c r="DE37" s="65"/>
      <c r="DF37" s="66"/>
      <c r="DG37" s="64"/>
      <c r="DH37" s="65"/>
      <c r="DI37" s="65"/>
      <c r="DJ37" s="65"/>
      <c r="DK37" s="65"/>
      <c r="DL37" s="65"/>
      <c r="DM37" s="65"/>
      <c r="DN37" s="66"/>
      <c r="DO37" s="64"/>
      <c r="DP37" s="65"/>
      <c r="DQ37" s="65"/>
      <c r="DR37" s="65"/>
      <c r="DS37" s="65"/>
      <c r="DT37" s="65"/>
      <c r="DU37" s="65"/>
      <c r="DV37" s="66"/>
      <c r="DW37" s="64"/>
      <c r="DX37" s="65"/>
      <c r="DY37" s="65"/>
      <c r="DZ37" s="65"/>
      <c r="EA37" s="65"/>
      <c r="EB37" s="65"/>
      <c r="EC37" s="65"/>
      <c r="ED37" s="65"/>
      <c r="EE37" s="66"/>
      <c r="EF37" s="64"/>
      <c r="EG37" s="65"/>
      <c r="EH37" s="65"/>
      <c r="EI37" s="65"/>
      <c r="EJ37" s="65"/>
      <c r="EK37" s="65"/>
      <c r="EL37" s="65"/>
      <c r="EM37" s="65"/>
      <c r="EN37" s="66"/>
      <c r="EO37" s="64"/>
      <c r="EP37" s="65"/>
      <c r="EQ37" s="65"/>
      <c r="ER37" s="65"/>
      <c r="ES37" s="65"/>
      <c r="ET37" s="65"/>
      <c r="EU37" s="65"/>
      <c r="EV37" s="65"/>
      <c r="EW37" s="66"/>
      <c r="EX37" s="64"/>
      <c r="EY37" s="65"/>
      <c r="EZ37" s="65"/>
      <c r="FA37" s="65"/>
      <c r="FB37" s="65"/>
      <c r="FC37" s="65"/>
      <c r="FD37" s="65"/>
      <c r="FE37" s="65"/>
      <c r="FF37" s="66"/>
      <c r="FG37" s="64"/>
      <c r="FH37" s="65"/>
      <c r="FI37" s="65"/>
      <c r="FJ37" s="65"/>
      <c r="FK37" s="65"/>
      <c r="FL37" s="65"/>
      <c r="FM37" s="65"/>
      <c r="FN37" s="65"/>
      <c r="FO37" s="65"/>
      <c r="FP37" s="65"/>
      <c r="FQ37" s="66"/>
      <c r="FR37" s="64"/>
      <c r="FS37" s="65"/>
      <c r="FT37" s="65"/>
      <c r="FU37" s="65"/>
      <c r="FV37" s="65"/>
      <c r="FW37" s="65"/>
      <c r="FX37" s="65"/>
      <c r="FY37" s="65"/>
      <c r="FZ37" s="65"/>
      <c r="GA37" s="66"/>
      <c r="GB37" s="64"/>
      <c r="GC37" s="65"/>
      <c r="GD37" s="65"/>
      <c r="GE37" s="65"/>
      <c r="GF37" s="65"/>
      <c r="GG37" s="66"/>
      <c r="GH37" s="64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6"/>
      <c r="GT37" s="64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6"/>
      <c r="HF37" s="67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9"/>
    </row>
    <row r="38" spans="1:236" s="7" customFormat="1" ht="11.25" hidden="1">
      <c r="A38" s="70" t="s">
        <v>29</v>
      </c>
      <c r="B38" s="71"/>
      <c r="C38" s="71"/>
      <c r="D38" s="71"/>
      <c r="E38" s="72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73"/>
      <c r="AJ38" s="64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4"/>
      <c r="AV38" s="65"/>
      <c r="AW38" s="65"/>
      <c r="AX38" s="65"/>
      <c r="AY38" s="65"/>
      <c r="AZ38" s="65"/>
      <c r="BA38" s="65"/>
      <c r="BB38" s="66"/>
      <c r="BC38" s="64"/>
      <c r="BD38" s="65"/>
      <c r="BE38" s="65"/>
      <c r="BF38" s="65"/>
      <c r="BG38" s="65"/>
      <c r="BH38" s="65"/>
      <c r="BI38" s="65"/>
      <c r="BJ38" s="66"/>
      <c r="BK38" s="64"/>
      <c r="BL38" s="65"/>
      <c r="BM38" s="65"/>
      <c r="BN38" s="65"/>
      <c r="BO38" s="65"/>
      <c r="BP38" s="65"/>
      <c r="BQ38" s="65"/>
      <c r="BR38" s="66"/>
      <c r="BS38" s="64"/>
      <c r="BT38" s="65"/>
      <c r="BU38" s="65"/>
      <c r="BV38" s="65"/>
      <c r="BW38" s="65"/>
      <c r="BX38" s="65"/>
      <c r="BY38" s="65"/>
      <c r="BZ38" s="66"/>
      <c r="CA38" s="64"/>
      <c r="CB38" s="65"/>
      <c r="CC38" s="65"/>
      <c r="CD38" s="65"/>
      <c r="CE38" s="65"/>
      <c r="CF38" s="65"/>
      <c r="CG38" s="65"/>
      <c r="CH38" s="66"/>
      <c r="CI38" s="64"/>
      <c r="CJ38" s="65"/>
      <c r="CK38" s="65"/>
      <c r="CL38" s="65"/>
      <c r="CM38" s="65"/>
      <c r="CN38" s="65"/>
      <c r="CO38" s="65"/>
      <c r="CP38" s="66"/>
      <c r="CQ38" s="64"/>
      <c r="CR38" s="65"/>
      <c r="CS38" s="65"/>
      <c r="CT38" s="65"/>
      <c r="CU38" s="65"/>
      <c r="CV38" s="65"/>
      <c r="CW38" s="65"/>
      <c r="CX38" s="66"/>
      <c r="CY38" s="64"/>
      <c r="CZ38" s="65"/>
      <c r="DA38" s="65"/>
      <c r="DB38" s="65"/>
      <c r="DC38" s="65"/>
      <c r="DD38" s="65"/>
      <c r="DE38" s="65"/>
      <c r="DF38" s="66"/>
      <c r="DG38" s="64"/>
      <c r="DH38" s="65"/>
      <c r="DI38" s="65"/>
      <c r="DJ38" s="65"/>
      <c r="DK38" s="65"/>
      <c r="DL38" s="65"/>
      <c r="DM38" s="65"/>
      <c r="DN38" s="66"/>
      <c r="DO38" s="64"/>
      <c r="DP38" s="65"/>
      <c r="DQ38" s="65"/>
      <c r="DR38" s="65"/>
      <c r="DS38" s="65"/>
      <c r="DT38" s="65"/>
      <c r="DU38" s="65"/>
      <c r="DV38" s="66"/>
      <c r="DW38" s="64"/>
      <c r="DX38" s="65"/>
      <c r="DY38" s="65"/>
      <c r="DZ38" s="65"/>
      <c r="EA38" s="65"/>
      <c r="EB38" s="65"/>
      <c r="EC38" s="65"/>
      <c r="ED38" s="65"/>
      <c r="EE38" s="66"/>
      <c r="EF38" s="64"/>
      <c r="EG38" s="65"/>
      <c r="EH38" s="65"/>
      <c r="EI38" s="65"/>
      <c r="EJ38" s="65"/>
      <c r="EK38" s="65"/>
      <c r="EL38" s="65"/>
      <c r="EM38" s="65"/>
      <c r="EN38" s="66"/>
      <c r="EO38" s="64"/>
      <c r="EP38" s="65"/>
      <c r="EQ38" s="65"/>
      <c r="ER38" s="65"/>
      <c r="ES38" s="65"/>
      <c r="ET38" s="65"/>
      <c r="EU38" s="65"/>
      <c r="EV38" s="65"/>
      <c r="EW38" s="66"/>
      <c r="EX38" s="64"/>
      <c r="EY38" s="65"/>
      <c r="EZ38" s="65"/>
      <c r="FA38" s="65"/>
      <c r="FB38" s="65"/>
      <c r="FC38" s="65"/>
      <c r="FD38" s="65"/>
      <c r="FE38" s="65"/>
      <c r="FF38" s="66"/>
      <c r="FG38" s="64"/>
      <c r="FH38" s="65"/>
      <c r="FI38" s="65"/>
      <c r="FJ38" s="65"/>
      <c r="FK38" s="65"/>
      <c r="FL38" s="65"/>
      <c r="FM38" s="65"/>
      <c r="FN38" s="65"/>
      <c r="FO38" s="65"/>
      <c r="FP38" s="65"/>
      <c r="FQ38" s="66"/>
      <c r="FR38" s="64"/>
      <c r="FS38" s="65"/>
      <c r="FT38" s="65"/>
      <c r="FU38" s="65"/>
      <c r="FV38" s="65"/>
      <c r="FW38" s="65"/>
      <c r="FX38" s="65"/>
      <c r="FY38" s="65"/>
      <c r="FZ38" s="65"/>
      <c r="GA38" s="66"/>
      <c r="GB38" s="64"/>
      <c r="GC38" s="65"/>
      <c r="GD38" s="65"/>
      <c r="GE38" s="65"/>
      <c r="GF38" s="65"/>
      <c r="GG38" s="66"/>
      <c r="GH38" s="64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6"/>
      <c r="GT38" s="64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6"/>
      <c r="HF38" s="67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9"/>
    </row>
    <row r="39" spans="1:236" s="7" customFormat="1" ht="11.25" hidden="1">
      <c r="A39" s="83" t="s">
        <v>55</v>
      </c>
      <c r="B39" s="84"/>
      <c r="C39" s="84"/>
      <c r="D39" s="84"/>
      <c r="E39" s="85"/>
      <c r="F39" s="74" t="s">
        <v>34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  <c r="AJ39" s="74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4"/>
      <c r="AV39" s="75"/>
      <c r="AW39" s="75"/>
      <c r="AX39" s="75"/>
      <c r="AY39" s="75"/>
      <c r="AZ39" s="75"/>
      <c r="BA39" s="75"/>
      <c r="BB39" s="76"/>
      <c r="BC39" s="74"/>
      <c r="BD39" s="75"/>
      <c r="BE39" s="75"/>
      <c r="BF39" s="75"/>
      <c r="BG39" s="75"/>
      <c r="BH39" s="75"/>
      <c r="BI39" s="75"/>
      <c r="BJ39" s="76"/>
      <c r="BK39" s="74"/>
      <c r="BL39" s="75"/>
      <c r="BM39" s="75"/>
      <c r="BN39" s="75"/>
      <c r="BO39" s="75"/>
      <c r="BP39" s="75"/>
      <c r="BQ39" s="75"/>
      <c r="BR39" s="76"/>
      <c r="BS39" s="74"/>
      <c r="BT39" s="75"/>
      <c r="BU39" s="75"/>
      <c r="BV39" s="75"/>
      <c r="BW39" s="75"/>
      <c r="BX39" s="75"/>
      <c r="BY39" s="75"/>
      <c r="BZ39" s="76"/>
      <c r="CA39" s="74"/>
      <c r="CB39" s="75"/>
      <c r="CC39" s="75"/>
      <c r="CD39" s="75"/>
      <c r="CE39" s="75"/>
      <c r="CF39" s="75"/>
      <c r="CG39" s="75"/>
      <c r="CH39" s="76"/>
      <c r="CI39" s="74"/>
      <c r="CJ39" s="75"/>
      <c r="CK39" s="75"/>
      <c r="CL39" s="75"/>
      <c r="CM39" s="75"/>
      <c r="CN39" s="75"/>
      <c r="CO39" s="75"/>
      <c r="CP39" s="76"/>
      <c r="CQ39" s="74"/>
      <c r="CR39" s="75"/>
      <c r="CS39" s="75"/>
      <c r="CT39" s="75"/>
      <c r="CU39" s="75"/>
      <c r="CV39" s="75"/>
      <c r="CW39" s="75"/>
      <c r="CX39" s="76"/>
      <c r="CY39" s="74"/>
      <c r="CZ39" s="75"/>
      <c r="DA39" s="75"/>
      <c r="DB39" s="75"/>
      <c r="DC39" s="75"/>
      <c r="DD39" s="75"/>
      <c r="DE39" s="75"/>
      <c r="DF39" s="76"/>
      <c r="DG39" s="74"/>
      <c r="DH39" s="75"/>
      <c r="DI39" s="75"/>
      <c r="DJ39" s="75"/>
      <c r="DK39" s="75"/>
      <c r="DL39" s="75"/>
      <c r="DM39" s="75"/>
      <c r="DN39" s="76"/>
      <c r="DO39" s="74"/>
      <c r="DP39" s="75"/>
      <c r="DQ39" s="75"/>
      <c r="DR39" s="75"/>
      <c r="DS39" s="75"/>
      <c r="DT39" s="75"/>
      <c r="DU39" s="75"/>
      <c r="DV39" s="76"/>
      <c r="DW39" s="74"/>
      <c r="DX39" s="75"/>
      <c r="DY39" s="75"/>
      <c r="DZ39" s="75"/>
      <c r="EA39" s="75"/>
      <c r="EB39" s="75"/>
      <c r="EC39" s="75"/>
      <c r="ED39" s="75"/>
      <c r="EE39" s="76"/>
      <c r="EF39" s="74"/>
      <c r="EG39" s="75"/>
      <c r="EH39" s="75"/>
      <c r="EI39" s="75"/>
      <c r="EJ39" s="75"/>
      <c r="EK39" s="75"/>
      <c r="EL39" s="75"/>
      <c r="EM39" s="75"/>
      <c r="EN39" s="76"/>
      <c r="EO39" s="74"/>
      <c r="EP39" s="75"/>
      <c r="EQ39" s="75"/>
      <c r="ER39" s="75"/>
      <c r="ES39" s="75"/>
      <c r="ET39" s="75"/>
      <c r="EU39" s="75"/>
      <c r="EV39" s="75"/>
      <c r="EW39" s="76"/>
      <c r="EX39" s="74"/>
      <c r="EY39" s="75"/>
      <c r="EZ39" s="75"/>
      <c r="FA39" s="75"/>
      <c r="FB39" s="75"/>
      <c r="FC39" s="75"/>
      <c r="FD39" s="75"/>
      <c r="FE39" s="75"/>
      <c r="FF39" s="76"/>
      <c r="FG39" s="74"/>
      <c r="FH39" s="75"/>
      <c r="FI39" s="75"/>
      <c r="FJ39" s="75"/>
      <c r="FK39" s="75"/>
      <c r="FL39" s="75"/>
      <c r="FM39" s="75"/>
      <c r="FN39" s="75"/>
      <c r="FO39" s="75"/>
      <c r="FP39" s="75"/>
      <c r="FQ39" s="76"/>
      <c r="FR39" s="74"/>
      <c r="FS39" s="75"/>
      <c r="FT39" s="75"/>
      <c r="FU39" s="75"/>
      <c r="FV39" s="75"/>
      <c r="FW39" s="75"/>
      <c r="FX39" s="75"/>
      <c r="FY39" s="75"/>
      <c r="FZ39" s="75"/>
      <c r="GA39" s="76"/>
      <c r="GB39" s="74"/>
      <c r="GC39" s="75"/>
      <c r="GD39" s="75"/>
      <c r="GE39" s="75"/>
      <c r="GF39" s="75"/>
      <c r="GG39" s="76"/>
      <c r="GH39" s="74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6"/>
      <c r="GT39" s="74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6"/>
      <c r="HF39" s="77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9"/>
    </row>
    <row r="40" spans="1:236" s="7" customFormat="1" ht="11.25" hidden="1">
      <c r="A40" s="70" t="s">
        <v>25</v>
      </c>
      <c r="B40" s="71"/>
      <c r="C40" s="71"/>
      <c r="D40" s="71"/>
      <c r="E40" s="72"/>
      <c r="F40" s="67" t="s">
        <v>26</v>
      </c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73"/>
      <c r="AJ40" s="64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4"/>
      <c r="AV40" s="65"/>
      <c r="AW40" s="65"/>
      <c r="AX40" s="65"/>
      <c r="AY40" s="65"/>
      <c r="AZ40" s="65"/>
      <c r="BA40" s="65"/>
      <c r="BB40" s="66"/>
      <c r="BC40" s="64"/>
      <c r="BD40" s="65"/>
      <c r="BE40" s="65"/>
      <c r="BF40" s="65"/>
      <c r="BG40" s="65"/>
      <c r="BH40" s="65"/>
      <c r="BI40" s="65"/>
      <c r="BJ40" s="66"/>
      <c r="BK40" s="64"/>
      <c r="BL40" s="65"/>
      <c r="BM40" s="65"/>
      <c r="BN40" s="65"/>
      <c r="BO40" s="65"/>
      <c r="BP40" s="65"/>
      <c r="BQ40" s="65"/>
      <c r="BR40" s="66"/>
      <c r="BS40" s="64"/>
      <c r="BT40" s="65"/>
      <c r="BU40" s="65"/>
      <c r="BV40" s="65"/>
      <c r="BW40" s="65"/>
      <c r="BX40" s="65"/>
      <c r="BY40" s="65"/>
      <c r="BZ40" s="66"/>
      <c r="CA40" s="64"/>
      <c r="CB40" s="65"/>
      <c r="CC40" s="65"/>
      <c r="CD40" s="65"/>
      <c r="CE40" s="65"/>
      <c r="CF40" s="65"/>
      <c r="CG40" s="65"/>
      <c r="CH40" s="66"/>
      <c r="CI40" s="64"/>
      <c r="CJ40" s="65"/>
      <c r="CK40" s="65"/>
      <c r="CL40" s="65"/>
      <c r="CM40" s="65"/>
      <c r="CN40" s="65"/>
      <c r="CO40" s="65"/>
      <c r="CP40" s="66"/>
      <c r="CQ40" s="64"/>
      <c r="CR40" s="65"/>
      <c r="CS40" s="65"/>
      <c r="CT40" s="65"/>
      <c r="CU40" s="65"/>
      <c r="CV40" s="65"/>
      <c r="CW40" s="65"/>
      <c r="CX40" s="66"/>
      <c r="CY40" s="64"/>
      <c r="CZ40" s="65"/>
      <c r="DA40" s="65"/>
      <c r="DB40" s="65"/>
      <c r="DC40" s="65"/>
      <c r="DD40" s="65"/>
      <c r="DE40" s="65"/>
      <c r="DF40" s="66"/>
      <c r="DG40" s="64"/>
      <c r="DH40" s="65"/>
      <c r="DI40" s="65"/>
      <c r="DJ40" s="65"/>
      <c r="DK40" s="65"/>
      <c r="DL40" s="65"/>
      <c r="DM40" s="65"/>
      <c r="DN40" s="66"/>
      <c r="DO40" s="64"/>
      <c r="DP40" s="65"/>
      <c r="DQ40" s="65"/>
      <c r="DR40" s="65"/>
      <c r="DS40" s="65"/>
      <c r="DT40" s="65"/>
      <c r="DU40" s="65"/>
      <c r="DV40" s="66"/>
      <c r="DW40" s="64"/>
      <c r="DX40" s="65"/>
      <c r="DY40" s="65"/>
      <c r="DZ40" s="65"/>
      <c r="EA40" s="65"/>
      <c r="EB40" s="65"/>
      <c r="EC40" s="65"/>
      <c r="ED40" s="65"/>
      <c r="EE40" s="66"/>
      <c r="EF40" s="64"/>
      <c r="EG40" s="65"/>
      <c r="EH40" s="65"/>
      <c r="EI40" s="65"/>
      <c r="EJ40" s="65"/>
      <c r="EK40" s="65"/>
      <c r="EL40" s="65"/>
      <c r="EM40" s="65"/>
      <c r="EN40" s="66"/>
      <c r="EO40" s="64"/>
      <c r="EP40" s="65"/>
      <c r="EQ40" s="65"/>
      <c r="ER40" s="65"/>
      <c r="ES40" s="65"/>
      <c r="ET40" s="65"/>
      <c r="EU40" s="65"/>
      <c r="EV40" s="65"/>
      <c r="EW40" s="66"/>
      <c r="EX40" s="64"/>
      <c r="EY40" s="65"/>
      <c r="EZ40" s="65"/>
      <c r="FA40" s="65"/>
      <c r="FB40" s="65"/>
      <c r="FC40" s="65"/>
      <c r="FD40" s="65"/>
      <c r="FE40" s="65"/>
      <c r="FF40" s="66"/>
      <c r="FG40" s="64"/>
      <c r="FH40" s="65"/>
      <c r="FI40" s="65"/>
      <c r="FJ40" s="65"/>
      <c r="FK40" s="65"/>
      <c r="FL40" s="65"/>
      <c r="FM40" s="65"/>
      <c r="FN40" s="65"/>
      <c r="FO40" s="65"/>
      <c r="FP40" s="65"/>
      <c r="FQ40" s="66"/>
      <c r="FR40" s="64"/>
      <c r="FS40" s="65"/>
      <c r="FT40" s="65"/>
      <c r="FU40" s="65"/>
      <c r="FV40" s="65"/>
      <c r="FW40" s="65"/>
      <c r="FX40" s="65"/>
      <c r="FY40" s="65"/>
      <c r="FZ40" s="65"/>
      <c r="GA40" s="66"/>
      <c r="GB40" s="64"/>
      <c r="GC40" s="65"/>
      <c r="GD40" s="65"/>
      <c r="GE40" s="65"/>
      <c r="GF40" s="65"/>
      <c r="GG40" s="66"/>
      <c r="GH40" s="64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6"/>
      <c r="GT40" s="64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6"/>
      <c r="HF40" s="67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9"/>
    </row>
    <row r="41" spans="1:236" s="7" customFormat="1" ht="11.25" hidden="1">
      <c r="A41" s="70"/>
      <c r="B41" s="71"/>
      <c r="C41" s="71"/>
      <c r="D41" s="71"/>
      <c r="E41" s="72"/>
      <c r="F41" s="67" t="s">
        <v>35</v>
      </c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73"/>
      <c r="AJ41" s="64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4"/>
      <c r="AV41" s="65"/>
      <c r="AW41" s="65"/>
      <c r="AX41" s="65"/>
      <c r="AY41" s="65"/>
      <c r="AZ41" s="65"/>
      <c r="BA41" s="65"/>
      <c r="BB41" s="66"/>
      <c r="BC41" s="64"/>
      <c r="BD41" s="65"/>
      <c r="BE41" s="65"/>
      <c r="BF41" s="65"/>
      <c r="BG41" s="65"/>
      <c r="BH41" s="65"/>
      <c r="BI41" s="65"/>
      <c r="BJ41" s="66"/>
      <c r="BK41" s="64"/>
      <c r="BL41" s="65"/>
      <c r="BM41" s="65"/>
      <c r="BN41" s="65"/>
      <c r="BO41" s="65"/>
      <c r="BP41" s="65"/>
      <c r="BQ41" s="65"/>
      <c r="BR41" s="66"/>
      <c r="BS41" s="64"/>
      <c r="BT41" s="65"/>
      <c r="BU41" s="65"/>
      <c r="BV41" s="65"/>
      <c r="BW41" s="65"/>
      <c r="BX41" s="65"/>
      <c r="BY41" s="65"/>
      <c r="BZ41" s="66"/>
      <c r="CA41" s="64"/>
      <c r="CB41" s="65"/>
      <c r="CC41" s="65"/>
      <c r="CD41" s="65"/>
      <c r="CE41" s="65"/>
      <c r="CF41" s="65"/>
      <c r="CG41" s="65"/>
      <c r="CH41" s="66"/>
      <c r="CI41" s="64"/>
      <c r="CJ41" s="65"/>
      <c r="CK41" s="65"/>
      <c r="CL41" s="65"/>
      <c r="CM41" s="65"/>
      <c r="CN41" s="65"/>
      <c r="CO41" s="65"/>
      <c r="CP41" s="66"/>
      <c r="CQ41" s="64"/>
      <c r="CR41" s="65"/>
      <c r="CS41" s="65"/>
      <c r="CT41" s="65"/>
      <c r="CU41" s="65"/>
      <c r="CV41" s="65"/>
      <c r="CW41" s="65"/>
      <c r="CX41" s="66"/>
      <c r="CY41" s="64"/>
      <c r="CZ41" s="65"/>
      <c r="DA41" s="65"/>
      <c r="DB41" s="65"/>
      <c r="DC41" s="65"/>
      <c r="DD41" s="65"/>
      <c r="DE41" s="65"/>
      <c r="DF41" s="66"/>
      <c r="DG41" s="64"/>
      <c r="DH41" s="65"/>
      <c r="DI41" s="65"/>
      <c r="DJ41" s="65"/>
      <c r="DK41" s="65"/>
      <c r="DL41" s="65"/>
      <c r="DM41" s="65"/>
      <c r="DN41" s="66"/>
      <c r="DO41" s="64"/>
      <c r="DP41" s="65"/>
      <c r="DQ41" s="65"/>
      <c r="DR41" s="65"/>
      <c r="DS41" s="65"/>
      <c r="DT41" s="65"/>
      <c r="DU41" s="65"/>
      <c r="DV41" s="66"/>
      <c r="DW41" s="64"/>
      <c r="DX41" s="65"/>
      <c r="DY41" s="65"/>
      <c r="DZ41" s="65"/>
      <c r="EA41" s="65"/>
      <c r="EB41" s="65"/>
      <c r="EC41" s="65"/>
      <c r="ED41" s="65"/>
      <c r="EE41" s="66"/>
      <c r="EF41" s="64"/>
      <c r="EG41" s="65"/>
      <c r="EH41" s="65"/>
      <c r="EI41" s="65"/>
      <c r="EJ41" s="65"/>
      <c r="EK41" s="65"/>
      <c r="EL41" s="65"/>
      <c r="EM41" s="65"/>
      <c r="EN41" s="66"/>
      <c r="EO41" s="64"/>
      <c r="EP41" s="65"/>
      <c r="EQ41" s="65"/>
      <c r="ER41" s="65"/>
      <c r="ES41" s="65"/>
      <c r="ET41" s="65"/>
      <c r="EU41" s="65"/>
      <c r="EV41" s="65"/>
      <c r="EW41" s="66"/>
      <c r="EX41" s="64"/>
      <c r="EY41" s="65"/>
      <c r="EZ41" s="65"/>
      <c r="FA41" s="65"/>
      <c r="FB41" s="65"/>
      <c r="FC41" s="65"/>
      <c r="FD41" s="65"/>
      <c r="FE41" s="65"/>
      <c r="FF41" s="66"/>
      <c r="FG41" s="64"/>
      <c r="FH41" s="65"/>
      <c r="FI41" s="65"/>
      <c r="FJ41" s="65"/>
      <c r="FK41" s="65"/>
      <c r="FL41" s="65"/>
      <c r="FM41" s="65"/>
      <c r="FN41" s="65"/>
      <c r="FO41" s="65"/>
      <c r="FP41" s="65"/>
      <c r="FQ41" s="66"/>
      <c r="FR41" s="64"/>
      <c r="FS41" s="65"/>
      <c r="FT41" s="65"/>
      <c r="FU41" s="65"/>
      <c r="FV41" s="65"/>
      <c r="FW41" s="65"/>
      <c r="FX41" s="65"/>
      <c r="FY41" s="65"/>
      <c r="FZ41" s="65"/>
      <c r="GA41" s="66"/>
      <c r="GB41" s="64"/>
      <c r="GC41" s="65"/>
      <c r="GD41" s="65"/>
      <c r="GE41" s="65"/>
      <c r="GF41" s="65"/>
      <c r="GG41" s="66"/>
      <c r="GH41" s="64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6"/>
      <c r="GT41" s="64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6"/>
      <c r="HF41" s="67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9"/>
    </row>
    <row r="42" spans="1:236" s="7" customFormat="1" ht="11.25" hidden="1">
      <c r="A42" s="70" t="s">
        <v>27</v>
      </c>
      <c r="B42" s="71"/>
      <c r="C42" s="71"/>
      <c r="D42" s="71"/>
      <c r="E42" s="72"/>
      <c r="F42" s="67" t="s">
        <v>28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73"/>
      <c r="AJ42" s="64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4"/>
      <c r="AV42" s="65"/>
      <c r="AW42" s="65"/>
      <c r="AX42" s="65"/>
      <c r="AY42" s="65"/>
      <c r="AZ42" s="65"/>
      <c r="BA42" s="65"/>
      <c r="BB42" s="66"/>
      <c r="BC42" s="64"/>
      <c r="BD42" s="65"/>
      <c r="BE42" s="65"/>
      <c r="BF42" s="65"/>
      <c r="BG42" s="65"/>
      <c r="BH42" s="65"/>
      <c r="BI42" s="65"/>
      <c r="BJ42" s="66"/>
      <c r="BK42" s="64"/>
      <c r="BL42" s="65"/>
      <c r="BM42" s="65"/>
      <c r="BN42" s="65"/>
      <c r="BO42" s="65"/>
      <c r="BP42" s="65"/>
      <c r="BQ42" s="65"/>
      <c r="BR42" s="66"/>
      <c r="BS42" s="64"/>
      <c r="BT42" s="65"/>
      <c r="BU42" s="65"/>
      <c r="BV42" s="65"/>
      <c r="BW42" s="65"/>
      <c r="BX42" s="65"/>
      <c r="BY42" s="65"/>
      <c r="BZ42" s="66"/>
      <c r="CA42" s="64"/>
      <c r="CB42" s="65"/>
      <c r="CC42" s="65"/>
      <c r="CD42" s="65"/>
      <c r="CE42" s="65"/>
      <c r="CF42" s="65"/>
      <c r="CG42" s="65"/>
      <c r="CH42" s="66"/>
      <c r="CI42" s="64"/>
      <c r="CJ42" s="65"/>
      <c r="CK42" s="65"/>
      <c r="CL42" s="65"/>
      <c r="CM42" s="65"/>
      <c r="CN42" s="65"/>
      <c r="CO42" s="65"/>
      <c r="CP42" s="66"/>
      <c r="CQ42" s="64"/>
      <c r="CR42" s="65"/>
      <c r="CS42" s="65"/>
      <c r="CT42" s="65"/>
      <c r="CU42" s="65"/>
      <c r="CV42" s="65"/>
      <c r="CW42" s="65"/>
      <c r="CX42" s="66"/>
      <c r="CY42" s="64"/>
      <c r="CZ42" s="65"/>
      <c r="DA42" s="65"/>
      <c r="DB42" s="65"/>
      <c r="DC42" s="65"/>
      <c r="DD42" s="65"/>
      <c r="DE42" s="65"/>
      <c r="DF42" s="66"/>
      <c r="DG42" s="64"/>
      <c r="DH42" s="65"/>
      <c r="DI42" s="65"/>
      <c r="DJ42" s="65"/>
      <c r="DK42" s="65"/>
      <c r="DL42" s="65"/>
      <c r="DM42" s="65"/>
      <c r="DN42" s="66"/>
      <c r="DO42" s="64"/>
      <c r="DP42" s="65"/>
      <c r="DQ42" s="65"/>
      <c r="DR42" s="65"/>
      <c r="DS42" s="65"/>
      <c r="DT42" s="65"/>
      <c r="DU42" s="65"/>
      <c r="DV42" s="66"/>
      <c r="DW42" s="64"/>
      <c r="DX42" s="65"/>
      <c r="DY42" s="65"/>
      <c r="DZ42" s="65"/>
      <c r="EA42" s="65"/>
      <c r="EB42" s="65"/>
      <c r="EC42" s="65"/>
      <c r="ED42" s="65"/>
      <c r="EE42" s="66"/>
      <c r="EF42" s="64"/>
      <c r="EG42" s="65"/>
      <c r="EH42" s="65"/>
      <c r="EI42" s="65"/>
      <c r="EJ42" s="65"/>
      <c r="EK42" s="65"/>
      <c r="EL42" s="65"/>
      <c r="EM42" s="65"/>
      <c r="EN42" s="66"/>
      <c r="EO42" s="64"/>
      <c r="EP42" s="65"/>
      <c r="EQ42" s="65"/>
      <c r="ER42" s="65"/>
      <c r="ES42" s="65"/>
      <c r="ET42" s="65"/>
      <c r="EU42" s="65"/>
      <c r="EV42" s="65"/>
      <c r="EW42" s="66"/>
      <c r="EX42" s="64"/>
      <c r="EY42" s="65"/>
      <c r="EZ42" s="65"/>
      <c r="FA42" s="65"/>
      <c r="FB42" s="65"/>
      <c r="FC42" s="65"/>
      <c r="FD42" s="65"/>
      <c r="FE42" s="65"/>
      <c r="FF42" s="66"/>
      <c r="FG42" s="64"/>
      <c r="FH42" s="65"/>
      <c r="FI42" s="65"/>
      <c r="FJ42" s="65"/>
      <c r="FK42" s="65"/>
      <c r="FL42" s="65"/>
      <c r="FM42" s="65"/>
      <c r="FN42" s="65"/>
      <c r="FO42" s="65"/>
      <c r="FP42" s="65"/>
      <c r="FQ42" s="66"/>
      <c r="FR42" s="64"/>
      <c r="FS42" s="65"/>
      <c r="FT42" s="65"/>
      <c r="FU42" s="65"/>
      <c r="FV42" s="65"/>
      <c r="FW42" s="65"/>
      <c r="FX42" s="65"/>
      <c r="FY42" s="65"/>
      <c r="FZ42" s="65"/>
      <c r="GA42" s="66"/>
      <c r="GB42" s="64"/>
      <c r="GC42" s="65"/>
      <c r="GD42" s="65"/>
      <c r="GE42" s="65"/>
      <c r="GF42" s="65"/>
      <c r="GG42" s="66"/>
      <c r="GH42" s="64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6"/>
      <c r="GT42" s="64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6"/>
      <c r="HF42" s="67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9"/>
    </row>
    <row r="43" spans="1:236" s="7" customFormat="1" ht="11.25" hidden="1">
      <c r="A43" s="70"/>
      <c r="B43" s="71"/>
      <c r="C43" s="71"/>
      <c r="D43" s="71"/>
      <c r="E43" s="72"/>
      <c r="F43" s="67" t="s">
        <v>35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73"/>
      <c r="AJ43" s="64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4"/>
      <c r="AV43" s="65"/>
      <c r="AW43" s="65"/>
      <c r="AX43" s="65"/>
      <c r="AY43" s="65"/>
      <c r="AZ43" s="65"/>
      <c r="BA43" s="65"/>
      <c r="BB43" s="66"/>
      <c r="BC43" s="64"/>
      <c r="BD43" s="65"/>
      <c r="BE43" s="65"/>
      <c r="BF43" s="65"/>
      <c r="BG43" s="65"/>
      <c r="BH43" s="65"/>
      <c r="BI43" s="65"/>
      <c r="BJ43" s="66"/>
      <c r="BK43" s="64"/>
      <c r="BL43" s="65"/>
      <c r="BM43" s="65"/>
      <c r="BN43" s="65"/>
      <c r="BO43" s="65"/>
      <c r="BP43" s="65"/>
      <c r="BQ43" s="65"/>
      <c r="BR43" s="66"/>
      <c r="BS43" s="64"/>
      <c r="BT43" s="65"/>
      <c r="BU43" s="65"/>
      <c r="BV43" s="65"/>
      <c r="BW43" s="65"/>
      <c r="BX43" s="65"/>
      <c r="BY43" s="65"/>
      <c r="BZ43" s="66"/>
      <c r="CA43" s="64"/>
      <c r="CB43" s="65"/>
      <c r="CC43" s="65"/>
      <c r="CD43" s="65"/>
      <c r="CE43" s="65"/>
      <c r="CF43" s="65"/>
      <c r="CG43" s="65"/>
      <c r="CH43" s="66"/>
      <c r="CI43" s="64"/>
      <c r="CJ43" s="65"/>
      <c r="CK43" s="65"/>
      <c r="CL43" s="65"/>
      <c r="CM43" s="65"/>
      <c r="CN43" s="65"/>
      <c r="CO43" s="65"/>
      <c r="CP43" s="66"/>
      <c r="CQ43" s="64"/>
      <c r="CR43" s="65"/>
      <c r="CS43" s="65"/>
      <c r="CT43" s="65"/>
      <c r="CU43" s="65"/>
      <c r="CV43" s="65"/>
      <c r="CW43" s="65"/>
      <c r="CX43" s="66"/>
      <c r="CY43" s="64"/>
      <c r="CZ43" s="65"/>
      <c r="DA43" s="65"/>
      <c r="DB43" s="65"/>
      <c r="DC43" s="65"/>
      <c r="DD43" s="65"/>
      <c r="DE43" s="65"/>
      <c r="DF43" s="66"/>
      <c r="DG43" s="64"/>
      <c r="DH43" s="65"/>
      <c r="DI43" s="65"/>
      <c r="DJ43" s="65"/>
      <c r="DK43" s="65"/>
      <c r="DL43" s="65"/>
      <c r="DM43" s="65"/>
      <c r="DN43" s="66"/>
      <c r="DO43" s="64"/>
      <c r="DP43" s="65"/>
      <c r="DQ43" s="65"/>
      <c r="DR43" s="65"/>
      <c r="DS43" s="65"/>
      <c r="DT43" s="65"/>
      <c r="DU43" s="65"/>
      <c r="DV43" s="66"/>
      <c r="DW43" s="64"/>
      <c r="DX43" s="65"/>
      <c r="DY43" s="65"/>
      <c r="DZ43" s="65"/>
      <c r="EA43" s="65"/>
      <c r="EB43" s="65"/>
      <c r="EC43" s="65"/>
      <c r="ED43" s="65"/>
      <c r="EE43" s="66"/>
      <c r="EF43" s="64"/>
      <c r="EG43" s="65"/>
      <c r="EH43" s="65"/>
      <c r="EI43" s="65"/>
      <c r="EJ43" s="65"/>
      <c r="EK43" s="65"/>
      <c r="EL43" s="65"/>
      <c r="EM43" s="65"/>
      <c r="EN43" s="66"/>
      <c r="EO43" s="64"/>
      <c r="EP43" s="65"/>
      <c r="EQ43" s="65"/>
      <c r="ER43" s="65"/>
      <c r="ES43" s="65"/>
      <c r="ET43" s="65"/>
      <c r="EU43" s="65"/>
      <c r="EV43" s="65"/>
      <c r="EW43" s="66"/>
      <c r="EX43" s="64"/>
      <c r="EY43" s="65"/>
      <c r="EZ43" s="65"/>
      <c r="FA43" s="65"/>
      <c r="FB43" s="65"/>
      <c r="FC43" s="65"/>
      <c r="FD43" s="65"/>
      <c r="FE43" s="65"/>
      <c r="FF43" s="66"/>
      <c r="FG43" s="64"/>
      <c r="FH43" s="65"/>
      <c r="FI43" s="65"/>
      <c r="FJ43" s="65"/>
      <c r="FK43" s="65"/>
      <c r="FL43" s="65"/>
      <c r="FM43" s="65"/>
      <c r="FN43" s="65"/>
      <c r="FO43" s="65"/>
      <c r="FP43" s="65"/>
      <c r="FQ43" s="66"/>
      <c r="FR43" s="64"/>
      <c r="FS43" s="65"/>
      <c r="FT43" s="65"/>
      <c r="FU43" s="65"/>
      <c r="FV43" s="65"/>
      <c r="FW43" s="65"/>
      <c r="FX43" s="65"/>
      <c r="FY43" s="65"/>
      <c r="FZ43" s="65"/>
      <c r="GA43" s="66"/>
      <c r="GB43" s="64"/>
      <c r="GC43" s="65"/>
      <c r="GD43" s="65"/>
      <c r="GE43" s="65"/>
      <c r="GF43" s="65"/>
      <c r="GG43" s="66"/>
      <c r="GH43" s="64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6"/>
      <c r="GT43" s="64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6"/>
      <c r="HF43" s="67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9"/>
    </row>
    <row r="44" spans="1:236" s="7" customFormat="1" ht="11.25" hidden="1">
      <c r="A44" s="70" t="s">
        <v>29</v>
      </c>
      <c r="B44" s="71"/>
      <c r="C44" s="71"/>
      <c r="D44" s="71"/>
      <c r="E44" s="72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73"/>
      <c r="AJ44" s="64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4"/>
      <c r="AV44" s="65"/>
      <c r="AW44" s="65"/>
      <c r="AX44" s="65"/>
      <c r="AY44" s="65"/>
      <c r="AZ44" s="65"/>
      <c r="BA44" s="65"/>
      <c r="BB44" s="66"/>
      <c r="BC44" s="64"/>
      <c r="BD44" s="65"/>
      <c r="BE44" s="65"/>
      <c r="BF44" s="65"/>
      <c r="BG44" s="65"/>
      <c r="BH44" s="65"/>
      <c r="BI44" s="65"/>
      <c r="BJ44" s="66"/>
      <c r="BK44" s="64"/>
      <c r="BL44" s="65"/>
      <c r="BM44" s="65"/>
      <c r="BN44" s="65"/>
      <c r="BO44" s="65"/>
      <c r="BP44" s="65"/>
      <c r="BQ44" s="65"/>
      <c r="BR44" s="66"/>
      <c r="BS44" s="64"/>
      <c r="BT44" s="65"/>
      <c r="BU44" s="65"/>
      <c r="BV44" s="65"/>
      <c r="BW44" s="65"/>
      <c r="BX44" s="65"/>
      <c r="BY44" s="65"/>
      <c r="BZ44" s="66"/>
      <c r="CA44" s="64"/>
      <c r="CB44" s="65"/>
      <c r="CC44" s="65"/>
      <c r="CD44" s="65"/>
      <c r="CE44" s="65"/>
      <c r="CF44" s="65"/>
      <c r="CG44" s="65"/>
      <c r="CH44" s="66"/>
      <c r="CI44" s="64"/>
      <c r="CJ44" s="65"/>
      <c r="CK44" s="65"/>
      <c r="CL44" s="65"/>
      <c r="CM44" s="65"/>
      <c r="CN44" s="65"/>
      <c r="CO44" s="65"/>
      <c r="CP44" s="66"/>
      <c r="CQ44" s="64"/>
      <c r="CR44" s="65"/>
      <c r="CS44" s="65"/>
      <c r="CT44" s="65"/>
      <c r="CU44" s="65"/>
      <c r="CV44" s="65"/>
      <c r="CW44" s="65"/>
      <c r="CX44" s="66"/>
      <c r="CY44" s="64"/>
      <c r="CZ44" s="65"/>
      <c r="DA44" s="65"/>
      <c r="DB44" s="65"/>
      <c r="DC44" s="65"/>
      <c r="DD44" s="65"/>
      <c r="DE44" s="65"/>
      <c r="DF44" s="66"/>
      <c r="DG44" s="64"/>
      <c r="DH44" s="65"/>
      <c r="DI44" s="65"/>
      <c r="DJ44" s="65"/>
      <c r="DK44" s="65"/>
      <c r="DL44" s="65"/>
      <c r="DM44" s="65"/>
      <c r="DN44" s="66"/>
      <c r="DO44" s="64"/>
      <c r="DP44" s="65"/>
      <c r="DQ44" s="65"/>
      <c r="DR44" s="65"/>
      <c r="DS44" s="65"/>
      <c r="DT44" s="65"/>
      <c r="DU44" s="65"/>
      <c r="DV44" s="66"/>
      <c r="DW44" s="64"/>
      <c r="DX44" s="65"/>
      <c r="DY44" s="65"/>
      <c r="DZ44" s="65"/>
      <c r="EA44" s="65"/>
      <c r="EB44" s="65"/>
      <c r="EC44" s="65"/>
      <c r="ED44" s="65"/>
      <c r="EE44" s="66"/>
      <c r="EF44" s="64"/>
      <c r="EG44" s="65"/>
      <c r="EH44" s="65"/>
      <c r="EI44" s="65"/>
      <c r="EJ44" s="65"/>
      <c r="EK44" s="65"/>
      <c r="EL44" s="65"/>
      <c r="EM44" s="65"/>
      <c r="EN44" s="66"/>
      <c r="EO44" s="64"/>
      <c r="EP44" s="65"/>
      <c r="EQ44" s="65"/>
      <c r="ER44" s="65"/>
      <c r="ES44" s="65"/>
      <c r="ET44" s="65"/>
      <c r="EU44" s="65"/>
      <c r="EV44" s="65"/>
      <c r="EW44" s="66"/>
      <c r="EX44" s="64"/>
      <c r="EY44" s="65"/>
      <c r="EZ44" s="65"/>
      <c r="FA44" s="65"/>
      <c r="FB44" s="65"/>
      <c r="FC44" s="65"/>
      <c r="FD44" s="65"/>
      <c r="FE44" s="65"/>
      <c r="FF44" s="66"/>
      <c r="FG44" s="64"/>
      <c r="FH44" s="65"/>
      <c r="FI44" s="65"/>
      <c r="FJ44" s="65"/>
      <c r="FK44" s="65"/>
      <c r="FL44" s="65"/>
      <c r="FM44" s="65"/>
      <c r="FN44" s="65"/>
      <c r="FO44" s="65"/>
      <c r="FP44" s="65"/>
      <c r="FQ44" s="66"/>
      <c r="FR44" s="64"/>
      <c r="FS44" s="65"/>
      <c r="FT44" s="65"/>
      <c r="FU44" s="65"/>
      <c r="FV44" s="65"/>
      <c r="FW44" s="65"/>
      <c r="FX44" s="65"/>
      <c r="FY44" s="65"/>
      <c r="FZ44" s="65"/>
      <c r="GA44" s="66"/>
      <c r="GB44" s="64"/>
      <c r="GC44" s="65"/>
      <c r="GD44" s="65"/>
      <c r="GE44" s="65"/>
      <c r="GF44" s="65"/>
      <c r="GG44" s="66"/>
      <c r="GH44" s="64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6"/>
      <c r="GT44" s="64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6"/>
      <c r="HF44" s="67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9"/>
    </row>
    <row r="45" spans="1:236" s="7" customFormat="1" ht="12.75" customHeight="1" hidden="1">
      <c r="A45" s="80" t="s">
        <v>36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2"/>
      <c r="AJ45" s="74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4"/>
      <c r="AV45" s="75"/>
      <c r="AW45" s="75"/>
      <c r="AX45" s="75"/>
      <c r="AY45" s="75"/>
      <c r="AZ45" s="75"/>
      <c r="BA45" s="75"/>
      <c r="BB45" s="76"/>
      <c r="BC45" s="74"/>
      <c r="BD45" s="75"/>
      <c r="BE45" s="75"/>
      <c r="BF45" s="75"/>
      <c r="BG45" s="75"/>
      <c r="BH45" s="75"/>
      <c r="BI45" s="75"/>
      <c r="BJ45" s="76"/>
      <c r="BK45" s="74"/>
      <c r="BL45" s="75"/>
      <c r="BM45" s="75"/>
      <c r="BN45" s="75"/>
      <c r="BO45" s="75"/>
      <c r="BP45" s="75"/>
      <c r="BQ45" s="75"/>
      <c r="BR45" s="76"/>
      <c r="BS45" s="74"/>
      <c r="BT45" s="75"/>
      <c r="BU45" s="75"/>
      <c r="BV45" s="75"/>
      <c r="BW45" s="75"/>
      <c r="BX45" s="75"/>
      <c r="BY45" s="75"/>
      <c r="BZ45" s="76"/>
      <c r="CA45" s="74"/>
      <c r="CB45" s="75"/>
      <c r="CC45" s="75"/>
      <c r="CD45" s="75"/>
      <c r="CE45" s="75"/>
      <c r="CF45" s="75"/>
      <c r="CG45" s="75"/>
      <c r="CH45" s="76"/>
      <c r="CI45" s="74"/>
      <c r="CJ45" s="75"/>
      <c r="CK45" s="75"/>
      <c r="CL45" s="75"/>
      <c r="CM45" s="75"/>
      <c r="CN45" s="75"/>
      <c r="CO45" s="75"/>
      <c r="CP45" s="76"/>
      <c r="CQ45" s="74"/>
      <c r="CR45" s="75"/>
      <c r="CS45" s="75"/>
      <c r="CT45" s="75"/>
      <c r="CU45" s="75"/>
      <c r="CV45" s="75"/>
      <c r="CW45" s="75"/>
      <c r="CX45" s="76"/>
      <c r="CY45" s="74"/>
      <c r="CZ45" s="75"/>
      <c r="DA45" s="75"/>
      <c r="DB45" s="75"/>
      <c r="DC45" s="75"/>
      <c r="DD45" s="75"/>
      <c r="DE45" s="75"/>
      <c r="DF45" s="76"/>
      <c r="DG45" s="74"/>
      <c r="DH45" s="75"/>
      <c r="DI45" s="75"/>
      <c r="DJ45" s="75"/>
      <c r="DK45" s="75"/>
      <c r="DL45" s="75"/>
      <c r="DM45" s="75"/>
      <c r="DN45" s="76"/>
      <c r="DO45" s="74"/>
      <c r="DP45" s="75"/>
      <c r="DQ45" s="75"/>
      <c r="DR45" s="75"/>
      <c r="DS45" s="75"/>
      <c r="DT45" s="75"/>
      <c r="DU45" s="75"/>
      <c r="DV45" s="76"/>
      <c r="DW45" s="74"/>
      <c r="DX45" s="75"/>
      <c r="DY45" s="75"/>
      <c r="DZ45" s="75"/>
      <c r="EA45" s="75"/>
      <c r="EB45" s="75"/>
      <c r="EC45" s="75"/>
      <c r="ED45" s="75"/>
      <c r="EE45" s="76"/>
      <c r="EF45" s="74"/>
      <c r="EG45" s="75"/>
      <c r="EH45" s="75"/>
      <c r="EI45" s="75"/>
      <c r="EJ45" s="75"/>
      <c r="EK45" s="75"/>
      <c r="EL45" s="75"/>
      <c r="EM45" s="75"/>
      <c r="EN45" s="76"/>
      <c r="EO45" s="74"/>
      <c r="EP45" s="75"/>
      <c r="EQ45" s="75"/>
      <c r="ER45" s="75"/>
      <c r="ES45" s="75"/>
      <c r="ET45" s="75"/>
      <c r="EU45" s="75"/>
      <c r="EV45" s="75"/>
      <c r="EW45" s="76"/>
      <c r="EX45" s="74"/>
      <c r="EY45" s="75"/>
      <c r="EZ45" s="75"/>
      <c r="FA45" s="75"/>
      <c r="FB45" s="75"/>
      <c r="FC45" s="75"/>
      <c r="FD45" s="75"/>
      <c r="FE45" s="75"/>
      <c r="FF45" s="76"/>
      <c r="FG45" s="74"/>
      <c r="FH45" s="75"/>
      <c r="FI45" s="75"/>
      <c r="FJ45" s="75"/>
      <c r="FK45" s="75"/>
      <c r="FL45" s="75"/>
      <c r="FM45" s="75"/>
      <c r="FN45" s="75"/>
      <c r="FO45" s="75"/>
      <c r="FP45" s="75"/>
      <c r="FQ45" s="76"/>
      <c r="FR45" s="74"/>
      <c r="FS45" s="75"/>
      <c r="FT45" s="75"/>
      <c r="FU45" s="75"/>
      <c r="FV45" s="75"/>
      <c r="FW45" s="75"/>
      <c r="FX45" s="75"/>
      <c r="FY45" s="75"/>
      <c r="FZ45" s="75"/>
      <c r="GA45" s="76"/>
      <c r="GB45" s="74"/>
      <c r="GC45" s="75"/>
      <c r="GD45" s="75"/>
      <c r="GE45" s="75"/>
      <c r="GF45" s="75"/>
      <c r="GG45" s="76"/>
      <c r="GH45" s="74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6"/>
      <c r="GT45" s="74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6"/>
      <c r="HF45" s="77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9"/>
    </row>
    <row r="46" spans="1:236" s="7" customFormat="1" ht="36" customHeight="1" hidden="1">
      <c r="A46" s="83"/>
      <c r="B46" s="84"/>
      <c r="C46" s="84"/>
      <c r="D46" s="84"/>
      <c r="E46" s="85"/>
      <c r="F46" s="86" t="s">
        <v>37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J46" s="74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4"/>
      <c r="AV46" s="75"/>
      <c r="AW46" s="75"/>
      <c r="AX46" s="75"/>
      <c r="AY46" s="75"/>
      <c r="AZ46" s="75"/>
      <c r="BA46" s="75"/>
      <c r="BB46" s="76"/>
      <c r="BC46" s="74"/>
      <c r="BD46" s="75"/>
      <c r="BE46" s="75"/>
      <c r="BF46" s="75"/>
      <c r="BG46" s="75"/>
      <c r="BH46" s="75"/>
      <c r="BI46" s="75"/>
      <c r="BJ46" s="76"/>
      <c r="BK46" s="74"/>
      <c r="BL46" s="75"/>
      <c r="BM46" s="75"/>
      <c r="BN46" s="75"/>
      <c r="BO46" s="75"/>
      <c r="BP46" s="75"/>
      <c r="BQ46" s="75"/>
      <c r="BR46" s="76"/>
      <c r="BS46" s="74"/>
      <c r="BT46" s="75"/>
      <c r="BU46" s="75"/>
      <c r="BV46" s="75"/>
      <c r="BW46" s="75"/>
      <c r="BX46" s="75"/>
      <c r="BY46" s="75"/>
      <c r="BZ46" s="76"/>
      <c r="CA46" s="74"/>
      <c r="CB46" s="75"/>
      <c r="CC46" s="75"/>
      <c r="CD46" s="75"/>
      <c r="CE46" s="75"/>
      <c r="CF46" s="75"/>
      <c r="CG46" s="75"/>
      <c r="CH46" s="76"/>
      <c r="CI46" s="74"/>
      <c r="CJ46" s="75"/>
      <c r="CK46" s="75"/>
      <c r="CL46" s="75"/>
      <c r="CM46" s="75"/>
      <c r="CN46" s="75"/>
      <c r="CO46" s="75"/>
      <c r="CP46" s="76"/>
      <c r="CQ46" s="74"/>
      <c r="CR46" s="75"/>
      <c r="CS46" s="75"/>
      <c r="CT46" s="75"/>
      <c r="CU46" s="75"/>
      <c r="CV46" s="75"/>
      <c r="CW46" s="75"/>
      <c r="CX46" s="76"/>
      <c r="CY46" s="74"/>
      <c r="CZ46" s="75"/>
      <c r="DA46" s="75"/>
      <c r="DB46" s="75"/>
      <c r="DC46" s="75"/>
      <c r="DD46" s="75"/>
      <c r="DE46" s="75"/>
      <c r="DF46" s="76"/>
      <c r="DG46" s="74"/>
      <c r="DH46" s="75"/>
      <c r="DI46" s="75"/>
      <c r="DJ46" s="75"/>
      <c r="DK46" s="75"/>
      <c r="DL46" s="75"/>
      <c r="DM46" s="75"/>
      <c r="DN46" s="76"/>
      <c r="DO46" s="74"/>
      <c r="DP46" s="75"/>
      <c r="DQ46" s="75"/>
      <c r="DR46" s="75"/>
      <c r="DS46" s="75"/>
      <c r="DT46" s="75"/>
      <c r="DU46" s="75"/>
      <c r="DV46" s="76"/>
      <c r="DW46" s="74"/>
      <c r="DX46" s="75"/>
      <c r="DY46" s="75"/>
      <c r="DZ46" s="75"/>
      <c r="EA46" s="75"/>
      <c r="EB46" s="75"/>
      <c r="EC46" s="75"/>
      <c r="ED46" s="75"/>
      <c r="EE46" s="76"/>
      <c r="EF46" s="74"/>
      <c r="EG46" s="75"/>
      <c r="EH46" s="75"/>
      <c r="EI46" s="75"/>
      <c r="EJ46" s="75"/>
      <c r="EK46" s="75"/>
      <c r="EL46" s="75"/>
      <c r="EM46" s="75"/>
      <c r="EN46" s="76"/>
      <c r="EO46" s="74"/>
      <c r="EP46" s="75"/>
      <c r="EQ46" s="75"/>
      <c r="ER46" s="75"/>
      <c r="ES46" s="75"/>
      <c r="ET46" s="75"/>
      <c r="EU46" s="75"/>
      <c r="EV46" s="75"/>
      <c r="EW46" s="76"/>
      <c r="EX46" s="74"/>
      <c r="EY46" s="75"/>
      <c r="EZ46" s="75"/>
      <c r="FA46" s="75"/>
      <c r="FB46" s="75"/>
      <c r="FC46" s="75"/>
      <c r="FD46" s="75"/>
      <c r="FE46" s="75"/>
      <c r="FF46" s="76"/>
      <c r="FG46" s="74"/>
      <c r="FH46" s="75"/>
      <c r="FI46" s="75"/>
      <c r="FJ46" s="75"/>
      <c r="FK46" s="75"/>
      <c r="FL46" s="75"/>
      <c r="FM46" s="75"/>
      <c r="FN46" s="75"/>
      <c r="FO46" s="75"/>
      <c r="FP46" s="75"/>
      <c r="FQ46" s="76"/>
      <c r="FR46" s="74"/>
      <c r="FS46" s="75"/>
      <c r="FT46" s="75"/>
      <c r="FU46" s="75"/>
      <c r="FV46" s="75"/>
      <c r="FW46" s="75"/>
      <c r="FX46" s="75"/>
      <c r="FY46" s="75"/>
      <c r="FZ46" s="75"/>
      <c r="GA46" s="76"/>
      <c r="GB46" s="74"/>
      <c r="GC46" s="75"/>
      <c r="GD46" s="75"/>
      <c r="GE46" s="75"/>
      <c r="GF46" s="75"/>
      <c r="GG46" s="76"/>
      <c r="GH46" s="74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6"/>
      <c r="GT46" s="74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6"/>
      <c r="HF46" s="77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9"/>
    </row>
    <row r="47" spans="1:236" s="7" customFormat="1" ht="11.25" hidden="1">
      <c r="A47" s="70" t="s">
        <v>25</v>
      </c>
      <c r="B47" s="71"/>
      <c r="C47" s="71"/>
      <c r="D47" s="71"/>
      <c r="E47" s="72"/>
      <c r="F47" s="67" t="s">
        <v>26</v>
      </c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73"/>
      <c r="AJ47" s="64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4"/>
      <c r="AV47" s="65"/>
      <c r="AW47" s="65"/>
      <c r="AX47" s="65"/>
      <c r="AY47" s="65"/>
      <c r="AZ47" s="65"/>
      <c r="BA47" s="65"/>
      <c r="BB47" s="66"/>
      <c r="BC47" s="64"/>
      <c r="BD47" s="65"/>
      <c r="BE47" s="65"/>
      <c r="BF47" s="65"/>
      <c r="BG47" s="65"/>
      <c r="BH47" s="65"/>
      <c r="BI47" s="65"/>
      <c r="BJ47" s="66"/>
      <c r="BK47" s="64"/>
      <c r="BL47" s="65"/>
      <c r="BM47" s="65"/>
      <c r="BN47" s="65"/>
      <c r="BO47" s="65"/>
      <c r="BP47" s="65"/>
      <c r="BQ47" s="65"/>
      <c r="BR47" s="66"/>
      <c r="BS47" s="64"/>
      <c r="BT47" s="65"/>
      <c r="BU47" s="65"/>
      <c r="BV47" s="65"/>
      <c r="BW47" s="65"/>
      <c r="BX47" s="65"/>
      <c r="BY47" s="65"/>
      <c r="BZ47" s="66"/>
      <c r="CA47" s="64"/>
      <c r="CB47" s="65"/>
      <c r="CC47" s="65"/>
      <c r="CD47" s="65"/>
      <c r="CE47" s="65"/>
      <c r="CF47" s="65"/>
      <c r="CG47" s="65"/>
      <c r="CH47" s="66"/>
      <c r="CI47" s="64"/>
      <c r="CJ47" s="65"/>
      <c r="CK47" s="65"/>
      <c r="CL47" s="65"/>
      <c r="CM47" s="65"/>
      <c r="CN47" s="65"/>
      <c r="CO47" s="65"/>
      <c r="CP47" s="66"/>
      <c r="CQ47" s="64"/>
      <c r="CR47" s="65"/>
      <c r="CS47" s="65"/>
      <c r="CT47" s="65"/>
      <c r="CU47" s="65"/>
      <c r="CV47" s="65"/>
      <c r="CW47" s="65"/>
      <c r="CX47" s="66"/>
      <c r="CY47" s="64"/>
      <c r="CZ47" s="65"/>
      <c r="DA47" s="65"/>
      <c r="DB47" s="65"/>
      <c r="DC47" s="65"/>
      <c r="DD47" s="65"/>
      <c r="DE47" s="65"/>
      <c r="DF47" s="66"/>
      <c r="DG47" s="64"/>
      <c r="DH47" s="65"/>
      <c r="DI47" s="65"/>
      <c r="DJ47" s="65"/>
      <c r="DK47" s="65"/>
      <c r="DL47" s="65"/>
      <c r="DM47" s="65"/>
      <c r="DN47" s="66"/>
      <c r="DO47" s="64"/>
      <c r="DP47" s="65"/>
      <c r="DQ47" s="65"/>
      <c r="DR47" s="65"/>
      <c r="DS47" s="65"/>
      <c r="DT47" s="65"/>
      <c r="DU47" s="65"/>
      <c r="DV47" s="66"/>
      <c r="DW47" s="64"/>
      <c r="DX47" s="65"/>
      <c r="DY47" s="65"/>
      <c r="DZ47" s="65"/>
      <c r="EA47" s="65"/>
      <c r="EB47" s="65"/>
      <c r="EC47" s="65"/>
      <c r="ED47" s="65"/>
      <c r="EE47" s="66"/>
      <c r="EF47" s="64"/>
      <c r="EG47" s="65"/>
      <c r="EH47" s="65"/>
      <c r="EI47" s="65"/>
      <c r="EJ47" s="65"/>
      <c r="EK47" s="65"/>
      <c r="EL47" s="65"/>
      <c r="EM47" s="65"/>
      <c r="EN47" s="66"/>
      <c r="EO47" s="64"/>
      <c r="EP47" s="65"/>
      <c r="EQ47" s="65"/>
      <c r="ER47" s="65"/>
      <c r="ES47" s="65"/>
      <c r="ET47" s="65"/>
      <c r="EU47" s="65"/>
      <c r="EV47" s="65"/>
      <c r="EW47" s="66"/>
      <c r="EX47" s="64"/>
      <c r="EY47" s="65"/>
      <c r="EZ47" s="65"/>
      <c r="FA47" s="65"/>
      <c r="FB47" s="65"/>
      <c r="FC47" s="65"/>
      <c r="FD47" s="65"/>
      <c r="FE47" s="65"/>
      <c r="FF47" s="66"/>
      <c r="FG47" s="64"/>
      <c r="FH47" s="65"/>
      <c r="FI47" s="65"/>
      <c r="FJ47" s="65"/>
      <c r="FK47" s="65"/>
      <c r="FL47" s="65"/>
      <c r="FM47" s="65"/>
      <c r="FN47" s="65"/>
      <c r="FO47" s="65"/>
      <c r="FP47" s="65"/>
      <c r="FQ47" s="66"/>
      <c r="FR47" s="64"/>
      <c r="FS47" s="65"/>
      <c r="FT47" s="65"/>
      <c r="FU47" s="65"/>
      <c r="FV47" s="65"/>
      <c r="FW47" s="65"/>
      <c r="FX47" s="65"/>
      <c r="FY47" s="65"/>
      <c r="FZ47" s="65"/>
      <c r="GA47" s="66"/>
      <c r="GB47" s="64"/>
      <c r="GC47" s="65"/>
      <c r="GD47" s="65"/>
      <c r="GE47" s="65"/>
      <c r="GF47" s="65"/>
      <c r="GG47" s="66"/>
      <c r="GH47" s="64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6"/>
      <c r="GT47" s="64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6"/>
      <c r="HF47" s="67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9"/>
    </row>
    <row r="48" spans="1:236" s="7" customFormat="1" ht="11.25" hidden="1">
      <c r="A48" s="70" t="s">
        <v>27</v>
      </c>
      <c r="B48" s="71"/>
      <c r="C48" s="71"/>
      <c r="D48" s="71"/>
      <c r="E48" s="72"/>
      <c r="F48" s="67" t="s">
        <v>28</v>
      </c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73"/>
      <c r="AJ48" s="64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4"/>
      <c r="AV48" s="65"/>
      <c r="AW48" s="65"/>
      <c r="AX48" s="65"/>
      <c r="AY48" s="65"/>
      <c r="AZ48" s="65"/>
      <c r="BA48" s="65"/>
      <c r="BB48" s="66"/>
      <c r="BC48" s="64"/>
      <c r="BD48" s="65"/>
      <c r="BE48" s="65"/>
      <c r="BF48" s="65"/>
      <c r="BG48" s="65"/>
      <c r="BH48" s="65"/>
      <c r="BI48" s="65"/>
      <c r="BJ48" s="66"/>
      <c r="BK48" s="64"/>
      <c r="BL48" s="65"/>
      <c r="BM48" s="65"/>
      <c r="BN48" s="65"/>
      <c r="BO48" s="65"/>
      <c r="BP48" s="65"/>
      <c r="BQ48" s="65"/>
      <c r="BR48" s="66"/>
      <c r="BS48" s="64"/>
      <c r="BT48" s="65"/>
      <c r="BU48" s="65"/>
      <c r="BV48" s="65"/>
      <c r="BW48" s="65"/>
      <c r="BX48" s="65"/>
      <c r="BY48" s="65"/>
      <c r="BZ48" s="66"/>
      <c r="CA48" s="64"/>
      <c r="CB48" s="65"/>
      <c r="CC48" s="65"/>
      <c r="CD48" s="65"/>
      <c r="CE48" s="65"/>
      <c r="CF48" s="65"/>
      <c r="CG48" s="65"/>
      <c r="CH48" s="66"/>
      <c r="CI48" s="64"/>
      <c r="CJ48" s="65"/>
      <c r="CK48" s="65"/>
      <c r="CL48" s="65"/>
      <c r="CM48" s="65"/>
      <c r="CN48" s="65"/>
      <c r="CO48" s="65"/>
      <c r="CP48" s="66"/>
      <c r="CQ48" s="64"/>
      <c r="CR48" s="65"/>
      <c r="CS48" s="65"/>
      <c r="CT48" s="65"/>
      <c r="CU48" s="65"/>
      <c r="CV48" s="65"/>
      <c r="CW48" s="65"/>
      <c r="CX48" s="66"/>
      <c r="CY48" s="64"/>
      <c r="CZ48" s="65"/>
      <c r="DA48" s="65"/>
      <c r="DB48" s="65"/>
      <c r="DC48" s="65"/>
      <c r="DD48" s="65"/>
      <c r="DE48" s="65"/>
      <c r="DF48" s="66"/>
      <c r="DG48" s="64"/>
      <c r="DH48" s="65"/>
      <c r="DI48" s="65"/>
      <c r="DJ48" s="65"/>
      <c r="DK48" s="65"/>
      <c r="DL48" s="65"/>
      <c r="DM48" s="65"/>
      <c r="DN48" s="66"/>
      <c r="DO48" s="64"/>
      <c r="DP48" s="65"/>
      <c r="DQ48" s="65"/>
      <c r="DR48" s="65"/>
      <c r="DS48" s="65"/>
      <c r="DT48" s="65"/>
      <c r="DU48" s="65"/>
      <c r="DV48" s="66"/>
      <c r="DW48" s="64"/>
      <c r="DX48" s="65"/>
      <c r="DY48" s="65"/>
      <c r="DZ48" s="65"/>
      <c r="EA48" s="65"/>
      <c r="EB48" s="65"/>
      <c r="EC48" s="65"/>
      <c r="ED48" s="65"/>
      <c r="EE48" s="66"/>
      <c r="EF48" s="64"/>
      <c r="EG48" s="65"/>
      <c r="EH48" s="65"/>
      <c r="EI48" s="65"/>
      <c r="EJ48" s="65"/>
      <c r="EK48" s="65"/>
      <c r="EL48" s="65"/>
      <c r="EM48" s="65"/>
      <c r="EN48" s="66"/>
      <c r="EO48" s="64"/>
      <c r="EP48" s="65"/>
      <c r="EQ48" s="65"/>
      <c r="ER48" s="65"/>
      <c r="ES48" s="65"/>
      <c r="ET48" s="65"/>
      <c r="EU48" s="65"/>
      <c r="EV48" s="65"/>
      <c r="EW48" s="66"/>
      <c r="EX48" s="64"/>
      <c r="EY48" s="65"/>
      <c r="EZ48" s="65"/>
      <c r="FA48" s="65"/>
      <c r="FB48" s="65"/>
      <c r="FC48" s="65"/>
      <c r="FD48" s="65"/>
      <c r="FE48" s="65"/>
      <c r="FF48" s="66"/>
      <c r="FG48" s="64"/>
      <c r="FH48" s="65"/>
      <c r="FI48" s="65"/>
      <c r="FJ48" s="65"/>
      <c r="FK48" s="65"/>
      <c r="FL48" s="65"/>
      <c r="FM48" s="65"/>
      <c r="FN48" s="65"/>
      <c r="FO48" s="65"/>
      <c r="FP48" s="65"/>
      <c r="FQ48" s="66"/>
      <c r="FR48" s="64"/>
      <c r="FS48" s="65"/>
      <c r="FT48" s="65"/>
      <c r="FU48" s="65"/>
      <c r="FV48" s="65"/>
      <c r="FW48" s="65"/>
      <c r="FX48" s="65"/>
      <c r="FY48" s="65"/>
      <c r="FZ48" s="65"/>
      <c r="GA48" s="66"/>
      <c r="GB48" s="64"/>
      <c r="GC48" s="65"/>
      <c r="GD48" s="65"/>
      <c r="GE48" s="65"/>
      <c r="GF48" s="65"/>
      <c r="GG48" s="66"/>
      <c r="GH48" s="64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6"/>
      <c r="GT48" s="64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6"/>
      <c r="HF48" s="67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9"/>
    </row>
    <row r="49" spans="1:236" s="7" customFormat="1" ht="12" hidden="1" thickBot="1">
      <c r="A49" s="60" t="s">
        <v>29</v>
      </c>
      <c r="B49" s="61"/>
      <c r="C49" s="61"/>
      <c r="D49" s="61"/>
      <c r="E49" s="62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63"/>
      <c r="AJ49" s="57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7"/>
      <c r="AV49" s="58"/>
      <c r="AW49" s="58"/>
      <c r="AX49" s="58"/>
      <c r="AY49" s="58"/>
      <c r="AZ49" s="58"/>
      <c r="BA49" s="58"/>
      <c r="BB49" s="59"/>
      <c r="BC49" s="57"/>
      <c r="BD49" s="58"/>
      <c r="BE49" s="58"/>
      <c r="BF49" s="58"/>
      <c r="BG49" s="58"/>
      <c r="BH49" s="58"/>
      <c r="BI49" s="58"/>
      <c r="BJ49" s="59"/>
      <c r="BK49" s="57"/>
      <c r="BL49" s="58"/>
      <c r="BM49" s="58"/>
      <c r="BN49" s="58"/>
      <c r="BO49" s="58"/>
      <c r="BP49" s="58"/>
      <c r="BQ49" s="58"/>
      <c r="BR49" s="59"/>
      <c r="BS49" s="57"/>
      <c r="BT49" s="58"/>
      <c r="BU49" s="58"/>
      <c r="BV49" s="58"/>
      <c r="BW49" s="58"/>
      <c r="BX49" s="58"/>
      <c r="BY49" s="58"/>
      <c r="BZ49" s="59"/>
      <c r="CA49" s="57"/>
      <c r="CB49" s="58"/>
      <c r="CC49" s="58"/>
      <c r="CD49" s="58"/>
      <c r="CE49" s="58"/>
      <c r="CF49" s="58"/>
      <c r="CG49" s="58"/>
      <c r="CH49" s="59"/>
      <c r="CI49" s="57"/>
      <c r="CJ49" s="58"/>
      <c r="CK49" s="58"/>
      <c r="CL49" s="58"/>
      <c r="CM49" s="58"/>
      <c r="CN49" s="58"/>
      <c r="CO49" s="58"/>
      <c r="CP49" s="59"/>
      <c r="CQ49" s="57"/>
      <c r="CR49" s="58"/>
      <c r="CS49" s="58"/>
      <c r="CT49" s="58"/>
      <c r="CU49" s="58"/>
      <c r="CV49" s="58"/>
      <c r="CW49" s="58"/>
      <c r="CX49" s="59"/>
      <c r="CY49" s="57"/>
      <c r="CZ49" s="58"/>
      <c r="DA49" s="58"/>
      <c r="DB49" s="58"/>
      <c r="DC49" s="58"/>
      <c r="DD49" s="58"/>
      <c r="DE49" s="58"/>
      <c r="DF49" s="59"/>
      <c r="DG49" s="57"/>
      <c r="DH49" s="58"/>
      <c r="DI49" s="58"/>
      <c r="DJ49" s="58"/>
      <c r="DK49" s="58"/>
      <c r="DL49" s="58"/>
      <c r="DM49" s="58"/>
      <c r="DN49" s="59"/>
      <c r="DO49" s="57"/>
      <c r="DP49" s="58"/>
      <c r="DQ49" s="58"/>
      <c r="DR49" s="58"/>
      <c r="DS49" s="58"/>
      <c r="DT49" s="58"/>
      <c r="DU49" s="58"/>
      <c r="DV49" s="59"/>
      <c r="DW49" s="57"/>
      <c r="DX49" s="58"/>
      <c r="DY49" s="58"/>
      <c r="DZ49" s="58"/>
      <c r="EA49" s="58"/>
      <c r="EB49" s="58"/>
      <c r="EC49" s="58"/>
      <c r="ED49" s="58"/>
      <c r="EE49" s="59"/>
      <c r="EF49" s="57"/>
      <c r="EG49" s="58"/>
      <c r="EH49" s="58"/>
      <c r="EI49" s="58"/>
      <c r="EJ49" s="58"/>
      <c r="EK49" s="58"/>
      <c r="EL49" s="58"/>
      <c r="EM49" s="58"/>
      <c r="EN49" s="59"/>
      <c r="EO49" s="57"/>
      <c r="EP49" s="58"/>
      <c r="EQ49" s="58"/>
      <c r="ER49" s="58"/>
      <c r="ES49" s="58"/>
      <c r="ET49" s="58"/>
      <c r="EU49" s="58"/>
      <c r="EV49" s="58"/>
      <c r="EW49" s="59"/>
      <c r="EX49" s="57"/>
      <c r="EY49" s="58"/>
      <c r="EZ49" s="58"/>
      <c r="FA49" s="58"/>
      <c r="FB49" s="58"/>
      <c r="FC49" s="58"/>
      <c r="FD49" s="58"/>
      <c r="FE49" s="58"/>
      <c r="FF49" s="59"/>
      <c r="FG49" s="57"/>
      <c r="FH49" s="58"/>
      <c r="FI49" s="58"/>
      <c r="FJ49" s="58"/>
      <c r="FK49" s="58"/>
      <c r="FL49" s="58"/>
      <c r="FM49" s="58"/>
      <c r="FN49" s="58"/>
      <c r="FO49" s="58"/>
      <c r="FP49" s="58"/>
      <c r="FQ49" s="59"/>
      <c r="FR49" s="57"/>
      <c r="FS49" s="58"/>
      <c r="FT49" s="58"/>
      <c r="FU49" s="58"/>
      <c r="FV49" s="58"/>
      <c r="FW49" s="58"/>
      <c r="FX49" s="58"/>
      <c r="FY49" s="58"/>
      <c r="FZ49" s="58"/>
      <c r="GA49" s="59"/>
      <c r="GB49" s="57"/>
      <c r="GC49" s="58"/>
      <c r="GD49" s="58"/>
      <c r="GE49" s="58"/>
      <c r="GF49" s="58"/>
      <c r="GG49" s="59"/>
      <c r="GH49" s="57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9"/>
      <c r="GT49" s="57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9"/>
      <c r="HF49" s="54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6"/>
    </row>
    <row r="50" spans="9:10" s="8" customFormat="1" ht="15.75" customHeight="1">
      <c r="I50" s="9" t="s">
        <v>38</v>
      </c>
      <c r="J50" s="8" t="s">
        <v>40</v>
      </c>
    </row>
    <row r="51" spans="7:10" s="8" customFormat="1" ht="10.5">
      <c r="G51" s="9"/>
      <c r="H51" s="9"/>
      <c r="I51" s="9" t="s">
        <v>39</v>
      </c>
      <c r="J51" s="8" t="s">
        <v>56</v>
      </c>
    </row>
    <row r="52" spans="6:10" s="8" customFormat="1" ht="12.75" customHeight="1">
      <c r="F52" s="9"/>
      <c r="G52" s="9"/>
      <c r="H52" s="9"/>
      <c r="I52" s="9" t="s">
        <v>41</v>
      </c>
      <c r="J52" s="8" t="s">
        <v>42</v>
      </c>
    </row>
    <row r="53" s="8" customFormat="1" ht="6" customHeight="1"/>
    <row r="54" s="8" customFormat="1" ht="10.5">
      <c r="G54" s="8" t="s">
        <v>43</v>
      </c>
    </row>
  </sheetData>
  <sheetProtection/>
  <mergeCells count="917">
    <mergeCell ref="DG24:DN24"/>
    <mergeCell ref="DO24:DV24"/>
    <mergeCell ref="EO24:EW24"/>
    <mergeCell ref="GH24:GS24"/>
    <mergeCell ref="GT24:HE24"/>
    <mergeCell ref="HF24:IB24"/>
    <mergeCell ref="EX24:FF24"/>
    <mergeCell ref="FG24:FQ24"/>
    <mergeCell ref="FR24:GA24"/>
    <mergeCell ref="GB24:GG24"/>
    <mergeCell ref="FR23:GA23"/>
    <mergeCell ref="DW24:EE24"/>
    <mergeCell ref="EF24:EN24"/>
    <mergeCell ref="A24:E24"/>
    <mergeCell ref="F24:AI24"/>
    <mergeCell ref="AJ24:AT24"/>
    <mergeCell ref="AU24:BB24"/>
    <mergeCell ref="BC24:BJ24"/>
    <mergeCell ref="BK24:BR24"/>
    <mergeCell ref="CQ24:CX24"/>
    <mergeCell ref="GB22:GG22"/>
    <mergeCell ref="GT23:HE23"/>
    <mergeCell ref="HF23:IB23"/>
    <mergeCell ref="DG23:DN23"/>
    <mergeCell ref="DO23:DV23"/>
    <mergeCell ref="DW23:EE23"/>
    <mergeCell ref="EF23:EN23"/>
    <mergeCell ref="EO23:EW23"/>
    <mergeCell ref="EX23:FF23"/>
    <mergeCell ref="FG23:FQ23"/>
    <mergeCell ref="FG22:FQ22"/>
    <mergeCell ref="GT22:HE22"/>
    <mergeCell ref="BK23:BR23"/>
    <mergeCell ref="BS23:BZ23"/>
    <mergeCell ref="CA23:CH23"/>
    <mergeCell ref="CI23:CP23"/>
    <mergeCell ref="GH23:GS23"/>
    <mergeCell ref="GB23:GG23"/>
    <mergeCell ref="GH22:GS22"/>
    <mergeCell ref="FR22:GA22"/>
    <mergeCell ref="A22:E22"/>
    <mergeCell ref="F22:AI22"/>
    <mergeCell ref="AJ22:AT22"/>
    <mergeCell ref="AU22:BB22"/>
    <mergeCell ref="EO22:EW22"/>
    <mergeCell ref="EX22:FF22"/>
    <mergeCell ref="EF22:EN22"/>
    <mergeCell ref="DO22:DV22"/>
    <mergeCell ref="DW22:EE22"/>
    <mergeCell ref="CY22:DF22"/>
    <mergeCell ref="HF22:IB22"/>
    <mergeCell ref="A23:E23"/>
    <mergeCell ref="F23:AI23"/>
    <mergeCell ref="AJ23:AT23"/>
    <mergeCell ref="AU23:BB23"/>
    <mergeCell ref="BC23:BJ23"/>
    <mergeCell ref="HF26:IB26"/>
    <mergeCell ref="EF26:EN26"/>
    <mergeCell ref="EO26:EW26"/>
    <mergeCell ref="EX26:FF26"/>
    <mergeCell ref="FG26:FQ26"/>
    <mergeCell ref="GH26:GS26"/>
    <mergeCell ref="GT26:HE26"/>
    <mergeCell ref="FR26:GA26"/>
    <mergeCell ref="GB26:GG26"/>
    <mergeCell ref="CQ23:CX23"/>
    <mergeCell ref="DG22:DN22"/>
    <mergeCell ref="CY26:DF26"/>
    <mergeCell ref="DG26:DN26"/>
    <mergeCell ref="BC22:BJ22"/>
    <mergeCell ref="BK22:BR22"/>
    <mergeCell ref="CI22:CP22"/>
    <mergeCell ref="CQ22:CX22"/>
    <mergeCell ref="CY23:DF23"/>
    <mergeCell ref="CY24:DF24"/>
    <mergeCell ref="CQ10:DF10"/>
    <mergeCell ref="DG11:DN11"/>
    <mergeCell ref="CY11:DF11"/>
    <mergeCell ref="DG10:DV10"/>
    <mergeCell ref="DO26:DV26"/>
    <mergeCell ref="BS22:BZ22"/>
    <mergeCell ref="CA22:CH22"/>
    <mergeCell ref="BS24:BZ24"/>
    <mergeCell ref="CA24:CH24"/>
    <mergeCell ref="CI24:CP24"/>
    <mergeCell ref="CY13:DF13"/>
    <mergeCell ref="DG13:DN13"/>
    <mergeCell ref="CY14:DF14"/>
    <mergeCell ref="AU26:BB26"/>
    <mergeCell ref="BC26:BJ26"/>
    <mergeCell ref="BK26:BR26"/>
    <mergeCell ref="BS26:BZ26"/>
    <mergeCell ref="CA26:CH26"/>
    <mergeCell ref="CI26:CP26"/>
    <mergeCell ref="CQ26:CX26"/>
    <mergeCell ref="DO11:DV11"/>
    <mergeCell ref="DW11:EE11"/>
    <mergeCell ref="DW26:EE26"/>
    <mergeCell ref="FG9:FQ11"/>
    <mergeCell ref="EO9:FF10"/>
    <mergeCell ref="EO11:EW11"/>
    <mergeCell ref="EX11:FF11"/>
    <mergeCell ref="DO13:DV13"/>
    <mergeCell ref="EF13:EN13"/>
    <mergeCell ref="EO13:EW13"/>
    <mergeCell ref="CA11:CH11"/>
    <mergeCell ref="CI11:CP11"/>
    <mergeCell ref="CQ11:CX11"/>
    <mergeCell ref="AU11:BB11"/>
    <mergeCell ref="BC11:BJ11"/>
    <mergeCell ref="AU10:BJ10"/>
    <mergeCell ref="BK10:BZ10"/>
    <mergeCell ref="BK11:BR11"/>
    <mergeCell ref="BS11:BZ11"/>
    <mergeCell ref="CA10:CP10"/>
    <mergeCell ref="F9:AI11"/>
    <mergeCell ref="AJ9:AT11"/>
    <mergeCell ref="EF11:EN11"/>
    <mergeCell ref="DW9:EN10"/>
    <mergeCell ref="HD1:IB1"/>
    <mergeCell ref="HE3:IB3"/>
    <mergeCell ref="HA4:IB4"/>
    <mergeCell ref="HA5:IB5"/>
    <mergeCell ref="A2:IB2"/>
    <mergeCell ref="AU9:DV9"/>
    <mergeCell ref="A12:E12"/>
    <mergeCell ref="F12:AI12"/>
    <mergeCell ref="AJ12:AT12"/>
    <mergeCell ref="AU12:BB12"/>
    <mergeCell ref="BC12:BJ12"/>
    <mergeCell ref="GH11:GS11"/>
    <mergeCell ref="BS12:BZ12"/>
    <mergeCell ref="CA12:CH12"/>
    <mergeCell ref="FR10:GA11"/>
    <mergeCell ref="A9:E11"/>
    <mergeCell ref="HR6:HT6"/>
    <mergeCell ref="GB10:GG11"/>
    <mergeCell ref="EX12:FF12"/>
    <mergeCell ref="FG12:FQ12"/>
    <mergeCell ref="FR12:GA12"/>
    <mergeCell ref="DW12:EE12"/>
    <mergeCell ref="EF12:EN12"/>
    <mergeCell ref="EO12:EW12"/>
    <mergeCell ref="GZ6:HA6"/>
    <mergeCell ref="CQ13:CX13"/>
    <mergeCell ref="CY12:DF12"/>
    <mergeCell ref="GH10:HE10"/>
    <mergeCell ref="HF9:IB11"/>
    <mergeCell ref="FR9:HE9"/>
    <mergeCell ref="HU6:HW6"/>
    <mergeCell ref="GT11:HE11"/>
    <mergeCell ref="HB6:HD6"/>
    <mergeCell ref="HE6:HF6"/>
    <mergeCell ref="HG6:HQ6"/>
    <mergeCell ref="GB12:GG12"/>
    <mergeCell ref="FG13:FQ13"/>
    <mergeCell ref="FR13:GA13"/>
    <mergeCell ref="GB13:GG13"/>
    <mergeCell ref="BK12:BR12"/>
    <mergeCell ref="DG12:DN12"/>
    <mergeCell ref="DO12:DV12"/>
    <mergeCell ref="CA13:CH13"/>
    <mergeCell ref="CI12:CP12"/>
    <mergeCell ref="CQ12:CX12"/>
    <mergeCell ref="GT12:HE12"/>
    <mergeCell ref="HF12:IB12"/>
    <mergeCell ref="GH13:GS13"/>
    <mergeCell ref="GT13:HE13"/>
    <mergeCell ref="HF13:IB13"/>
    <mergeCell ref="GH12:GS12"/>
    <mergeCell ref="CQ14:CX14"/>
    <mergeCell ref="A13:E13"/>
    <mergeCell ref="F13:AI13"/>
    <mergeCell ref="AJ13:AT13"/>
    <mergeCell ref="AU13:BB13"/>
    <mergeCell ref="BC14:BJ14"/>
    <mergeCell ref="BK14:BR14"/>
    <mergeCell ref="BS13:BZ13"/>
    <mergeCell ref="BK13:BR13"/>
    <mergeCell ref="BS14:BZ14"/>
    <mergeCell ref="CA14:CH14"/>
    <mergeCell ref="CI14:CP14"/>
    <mergeCell ref="BC13:BJ13"/>
    <mergeCell ref="A14:E14"/>
    <mergeCell ref="F14:AI14"/>
    <mergeCell ref="AJ14:AT14"/>
    <mergeCell ref="AU14:BB14"/>
    <mergeCell ref="CI13:CP13"/>
    <mergeCell ref="GT14:HE14"/>
    <mergeCell ref="EX14:FF14"/>
    <mergeCell ref="FG14:FQ14"/>
    <mergeCell ref="DW13:EE13"/>
    <mergeCell ref="EX13:FF13"/>
    <mergeCell ref="GB14:GG14"/>
    <mergeCell ref="EF14:EN14"/>
    <mergeCell ref="EO14:EW14"/>
    <mergeCell ref="GH14:GS14"/>
    <mergeCell ref="DG14:DN14"/>
    <mergeCell ref="GB15:GG15"/>
    <mergeCell ref="GH15:GS15"/>
    <mergeCell ref="EO15:EW15"/>
    <mergeCell ref="EX15:FF15"/>
    <mergeCell ref="DG15:DN15"/>
    <mergeCell ref="DO15:DV15"/>
    <mergeCell ref="DO14:DV14"/>
    <mergeCell ref="DW14:EE14"/>
    <mergeCell ref="FR14:GA14"/>
    <mergeCell ref="HF14:IB14"/>
    <mergeCell ref="A15:E15"/>
    <mergeCell ref="F15:AI15"/>
    <mergeCell ref="AJ15:AT15"/>
    <mergeCell ref="AU15:BB15"/>
    <mergeCell ref="BC15:BJ15"/>
    <mergeCell ref="DW15:EE15"/>
    <mergeCell ref="EF15:EN15"/>
    <mergeCell ref="BK15:BR15"/>
    <mergeCell ref="BS15:BZ15"/>
    <mergeCell ref="A17:E17"/>
    <mergeCell ref="F17:AI17"/>
    <mergeCell ref="AJ17:AT17"/>
    <mergeCell ref="AU17:BB17"/>
    <mergeCell ref="CA15:CH15"/>
    <mergeCell ref="CI15:CP15"/>
    <mergeCell ref="FR15:GA15"/>
    <mergeCell ref="CI16:CP16"/>
    <mergeCell ref="CQ16:CX16"/>
    <mergeCell ref="FR16:GA16"/>
    <mergeCell ref="AJ16:AT16"/>
    <mergeCell ref="AU16:BB16"/>
    <mergeCell ref="BC16:BJ16"/>
    <mergeCell ref="BK16:BR16"/>
    <mergeCell ref="CQ15:CX15"/>
    <mergeCell ref="CY15:DF15"/>
    <mergeCell ref="BS16:BZ16"/>
    <mergeCell ref="CA16:CH16"/>
    <mergeCell ref="DW16:EE16"/>
    <mergeCell ref="CY16:DF16"/>
    <mergeCell ref="DG16:DN16"/>
    <mergeCell ref="FG15:FQ15"/>
    <mergeCell ref="EF16:EN16"/>
    <mergeCell ref="EO16:EW16"/>
    <mergeCell ref="EX16:FF16"/>
    <mergeCell ref="FG16:FQ16"/>
    <mergeCell ref="BK17:BR17"/>
    <mergeCell ref="BS17:BZ17"/>
    <mergeCell ref="GT15:HE15"/>
    <mergeCell ref="HF15:IB15"/>
    <mergeCell ref="GB16:GG16"/>
    <mergeCell ref="GH16:GS16"/>
    <mergeCell ref="GT16:HE16"/>
    <mergeCell ref="HF16:IB16"/>
    <mergeCell ref="GB17:GG17"/>
    <mergeCell ref="GH17:GS17"/>
    <mergeCell ref="GT17:HE17"/>
    <mergeCell ref="HF17:IB17"/>
    <mergeCell ref="BC17:BJ17"/>
    <mergeCell ref="A16:E16"/>
    <mergeCell ref="F16:AI16"/>
    <mergeCell ref="DO16:DV16"/>
    <mergeCell ref="CQ17:CX17"/>
    <mergeCell ref="CY17:DF17"/>
    <mergeCell ref="CA17:CH17"/>
    <mergeCell ref="CI17:CP17"/>
    <mergeCell ref="FG17:FQ17"/>
    <mergeCell ref="FR17:GA17"/>
    <mergeCell ref="DG17:DN17"/>
    <mergeCell ref="DO17:DV17"/>
    <mergeCell ref="DW17:EE17"/>
    <mergeCell ref="EF17:EN17"/>
    <mergeCell ref="EO17:EW17"/>
    <mergeCell ref="EX17:FF17"/>
    <mergeCell ref="A19:E19"/>
    <mergeCell ref="F19:AI19"/>
    <mergeCell ref="AJ19:AT19"/>
    <mergeCell ref="AU19:BB19"/>
    <mergeCell ref="GT18:HE18"/>
    <mergeCell ref="HF18:IB18"/>
    <mergeCell ref="BK18:BR18"/>
    <mergeCell ref="FG18:FQ18"/>
    <mergeCell ref="BS18:BZ18"/>
    <mergeCell ref="CA18:CH18"/>
    <mergeCell ref="GB18:GG18"/>
    <mergeCell ref="GH18:GS18"/>
    <mergeCell ref="A18:E18"/>
    <mergeCell ref="F18:AI18"/>
    <mergeCell ref="AJ18:AT18"/>
    <mergeCell ref="AU18:BB18"/>
    <mergeCell ref="CI18:CP18"/>
    <mergeCell ref="CQ18:CX18"/>
    <mergeCell ref="CY18:DF18"/>
    <mergeCell ref="DG18:DN18"/>
    <mergeCell ref="BC19:BJ19"/>
    <mergeCell ref="DO18:DV18"/>
    <mergeCell ref="CQ19:CX19"/>
    <mergeCell ref="CY19:DF19"/>
    <mergeCell ref="DG19:DN19"/>
    <mergeCell ref="DO19:DV19"/>
    <mergeCell ref="BS19:BZ19"/>
    <mergeCell ref="CA19:CH19"/>
    <mergeCell ref="CI19:CP19"/>
    <mergeCell ref="BC18:BJ18"/>
    <mergeCell ref="DW19:EE19"/>
    <mergeCell ref="FR18:GA18"/>
    <mergeCell ref="DW18:EE18"/>
    <mergeCell ref="EF18:EN18"/>
    <mergeCell ref="EO18:EW18"/>
    <mergeCell ref="EX18:FF18"/>
    <mergeCell ref="FR19:GA19"/>
    <mergeCell ref="GB19:GG19"/>
    <mergeCell ref="BC21:BJ21"/>
    <mergeCell ref="BK21:BR21"/>
    <mergeCell ref="BS21:BZ21"/>
    <mergeCell ref="A20:E20"/>
    <mergeCell ref="F20:AI20"/>
    <mergeCell ref="AJ20:AT20"/>
    <mergeCell ref="AU20:BB20"/>
    <mergeCell ref="BK19:BR19"/>
    <mergeCell ref="GT19:HE19"/>
    <mergeCell ref="EO19:EW19"/>
    <mergeCell ref="EF19:EN19"/>
    <mergeCell ref="EX20:FF20"/>
    <mergeCell ref="GT21:HE21"/>
    <mergeCell ref="BC20:BJ20"/>
    <mergeCell ref="BK20:BR20"/>
    <mergeCell ref="CY21:DF21"/>
    <mergeCell ref="GH19:GS19"/>
    <mergeCell ref="FG19:FQ19"/>
    <mergeCell ref="CQ21:CX21"/>
    <mergeCell ref="A21:E21"/>
    <mergeCell ref="F21:AI21"/>
    <mergeCell ref="AJ21:AT21"/>
    <mergeCell ref="AU21:BB21"/>
    <mergeCell ref="HF19:IB19"/>
    <mergeCell ref="EX19:FF19"/>
    <mergeCell ref="CY20:DF20"/>
    <mergeCell ref="CI21:CP21"/>
    <mergeCell ref="DG20:DN20"/>
    <mergeCell ref="DW20:EE20"/>
    <mergeCell ref="EF20:EN20"/>
    <mergeCell ref="EO20:EW20"/>
    <mergeCell ref="FG20:FQ20"/>
    <mergeCell ref="GH20:GS20"/>
    <mergeCell ref="CA20:CH20"/>
    <mergeCell ref="CI20:CP20"/>
    <mergeCell ref="CQ20:CX20"/>
    <mergeCell ref="HF21:IB21"/>
    <mergeCell ref="EO21:EW21"/>
    <mergeCell ref="EX21:FF21"/>
    <mergeCell ref="FG21:FQ21"/>
    <mergeCell ref="FR21:GA21"/>
    <mergeCell ref="BS20:BZ20"/>
    <mergeCell ref="GT20:HE20"/>
    <mergeCell ref="FR20:GA20"/>
    <mergeCell ref="GB20:GG20"/>
    <mergeCell ref="DO20:DV20"/>
    <mergeCell ref="HF20:IB20"/>
    <mergeCell ref="A29:E29"/>
    <mergeCell ref="F29:AI29"/>
    <mergeCell ref="GB21:GG21"/>
    <mergeCell ref="GH21:GS21"/>
    <mergeCell ref="DG21:DN21"/>
    <mergeCell ref="DO21:DV21"/>
    <mergeCell ref="DW21:EE21"/>
    <mergeCell ref="EF21:EN21"/>
    <mergeCell ref="CA21:CH21"/>
    <mergeCell ref="A25:E25"/>
    <mergeCell ref="AJ25:AT25"/>
    <mergeCell ref="AU25:BB25"/>
    <mergeCell ref="A27:E27"/>
    <mergeCell ref="F27:AI27"/>
    <mergeCell ref="AJ27:AT27"/>
    <mergeCell ref="AU27:BB27"/>
    <mergeCell ref="A26:E26"/>
    <mergeCell ref="F26:AI26"/>
    <mergeCell ref="AJ26:AT26"/>
    <mergeCell ref="EF25:EN25"/>
    <mergeCell ref="EO25:EW25"/>
    <mergeCell ref="CI25:CP25"/>
    <mergeCell ref="CQ25:CX25"/>
    <mergeCell ref="CY25:DF25"/>
    <mergeCell ref="DG25:DN25"/>
    <mergeCell ref="DO25:DV25"/>
    <mergeCell ref="DW25:EE25"/>
    <mergeCell ref="BC25:BJ25"/>
    <mergeCell ref="BK25:BR25"/>
    <mergeCell ref="BS25:BZ25"/>
    <mergeCell ref="CA25:CH25"/>
    <mergeCell ref="GH25:GS25"/>
    <mergeCell ref="GT25:HE25"/>
    <mergeCell ref="GH27:GS27"/>
    <mergeCell ref="GT27:HE27"/>
    <mergeCell ref="HF25:IB25"/>
    <mergeCell ref="F25:AI25"/>
    <mergeCell ref="EX25:FF25"/>
    <mergeCell ref="FG25:FQ25"/>
    <mergeCell ref="FR25:GA25"/>
    <mergeCell ref="GB25:GG25"/>
    <mergeCell ref="BC27:BJ27"/>
    <mergeCell ref="BK27:BR27"/>
    <mergeCell ref="BS27:BZ27"/>
    <mergeCell ref="CA27:CH27"/>
    <mergeCell ref="DO27:DV27"/>
    <mergeCell ref="DW27:EE27"/>
    <mergeCell ref="GB28:GG28"/>
    <mergeCell ref="GH28:GS28"/>
    <mergeCell ref="DG28:DN28"/>
    <mergeCell ref="DO28:DV28"/>
    <mergeCell ref="EO28:EW28"/>
    <mergeCell ref="EX28:FF28"/>
    <mergeCell ref="CI27:CP27"/>
    <mergeCell ref="CQ27:CX27"/>
    <mergeCell ref="FR27:GA27"/>
    <mergeCell ref="GB27:GG27"/>
    <mergeCell ref="EF27:EN27"/>
    <mergeCell ref="EO27:EW27"/>
    <mergeCell ref="EX27:FF27"/>
    <mergeCell ref="FG27:FQ27"/>
    <mergeCell ref="CY27:DF27"/>
    <mergeCell ref="DG27:DN27"/>
    <mergeCell ref="HF27:IB27"/>
    <mergeCell ref="A28:E28"/>
    <mergeCell ref="F28:AI28"/>
    <mergeCell ref="AJ28:AT28"/>
    <mergeCell ref="AU28:BB28"/>
    <mergeCell ref="BC28:BJ28"/>
    <mergeCell ref="BK28:BR28"/>
    <mergeCell ref="BS28:BZ28"/>
    <mergeCell ref="FG28:FQ28"/>
    <mergeCell ref="FR28:GA28"/>
    <mergeCell ref="CA28:CH28"/>
    <mergeCell ref="CI28:CP28"/>
    <mergeCell ref="DW28:EE28"/>
    <mergeCell ref="EF28:EN28"/>
    <mergeCell ref="CQ28:CX28"/>
    <mergeCell ref="CY28:DF28"/>
    <mergeCell ref="GT28:HE28"/>
    <mergeCell ref="HF28:IB28"/>
    <mergeCell ref="AJ29:AT29"/>
    <mergeCell ref="AU29:BB29"/>
    <mergeCell ref="BC29:BJ29"/>
    <mergeCell ref="BK29:BR29"/>
    <mergeCell ref="BS29:BZ29"/>
    <mergeCell ref="CA29:CH29"/>
    <mergeCell ref="CI29:CP29"/>
    <mergeCell ref="CQ29:CX29"/>
    <mergeCell ref="GH29:GS29"/>
    <mergeCell ref="GT29:HE29"/>
    <mergeCell ref="CY29:DF29"/>
    <mergeCell ref="DG29:DN29"/>
    <mergeCell ref="DO29:DV29"/>
    <mergeCell ref="DW29:EE29"/>
    <mergeCell ref="EF29:EN29"/>
    <mergeCell ref="EO29:EW29"/>
    <mergeCell ref="EX29:FF29"/>
    <mergeCell ref="FG29:FQ29"/>
    <mergeCell ref="GH31:GS31"/>
    <mergeCell ref="FR29:GA29"/>
    <mergeCell ref="GB29:GG29"/>
    <mergeCell ref="HF29:IB29"/>
    <mergeCell ref="A30:E30"/>
    <mergeCell ref="F30:AI30"/>
    <mergeCell ref="AJ30:AT30"/>
    <mergeCell ref="AU30:BB30"/>
    <mergeCell ref="BC30:BJ30"/>
    <mergeCell ref="BK30:BR30"/>
    <mergeCell ref="DO30:DV30"/>
    <mergeCell ref="CY31:DF31"/>
    <mergeCell ref="DG31:DN31"/>
    <mergeCell ref="GB30:GG30"/>
    <mergeCell ref="GH30:GS30"/>
    <mergeCell ref="DW30:EE30"/>
    <mergeCell ref="EF30:EN30"/>
    <mergeCell ref="EO30:EW30"/>
    <mergeCell ref="EX30:FF30"/>
    <mergeCell ref="FG31:FQ31"/>
    <mergeCell ref="CQ31:CX31"/>
    <mergeCell ref="BS31:BZ31"/>
    <mergeCell ref="CA31:CH31"/>
    <mergeCell ref="CQ30:CX30"/>
    <mergeCell ref="CY30:DF30"/>
    <mergeCell ref="DG30:DN30"/>
    <mergeCell ref="BS30:BZ30"/>
    <mergeCell ref="A31:E31"/>
    <mergeCell ref="F31:AI31"/>
    <mergeCell ref="AJ31:AT31"/>
    <mergeCell ref="AU31:BB31"/>
    <mergeCell ref="CA30:CH30"/>
    <mergeCell ref="CI30:CP30"/>
    <mergeCell ref="CI31:CP31"/>
    <mergeCell ref="BC31:BJ31"/>
    <mergeCell ref="BK31:BR31"/>
    <mergeCell ref="EX32:FF32"/>
    <mergeCell ref="EX31:FF31"/>
    <mergeCell ref="DW32:EE32"/>
    <mergeCell ref="EF32:EN32"/>
    <mergeCell ref="CA32:CH32"/>
    <mergeCell ref="CI32:CP32"/>
    <mergeCell ref="EO32:EW32"/>
    <mergeCell ref="CQ32:CX32"/>
    <mergeCell ref="FR31:GA31"/>
    <mergeCell ref="GB31:GG31"/>
    <mergeCell ref="DO31:DV31"/>
    <mergeCell ref="DW31:EE31"/>
    <mergeCell ref="GT30:HE30"/>
    <mergeCell ref="HF30:IB30"/>
    <mergeCell ref="FG30:FQ30"/>
    <mergeCell ref="FR30:GA30"/>
    <mergeCell ref="EF31:EN31"/>
    <mergeCell ref="EO31:EW31"/>
    <mergeCell ref="A32:E32"/>
    <mergeCell ref="F32:AI32"/>
    <mergeCell ref="AJ32:AT32"/>
    <mergeCell ref="AU32:BB32"/>
    <mergeCell ref="BC32:BJ32"/>
    <mergeCell ref="BK32:BR32"/>
    <mergeCell ref="AJ33:AT33"/>
    <mergeCell ref="AU33:BB33"/>
    <mergeCell ref="BS33:BZ33"/>
    <mergeCell ref="CA33:CH33"/>
    <mergeCell ref="CI33:CP33"/>
    <mergeCell ref="HF31:IB31"/>
    <mergeCell ref="BS32:BZ32"/>
    <mergeCell ref="DG32:DN32"/>
    <mergeCell ref="DO32:DV32"/>
    <mergeCell ref="GT31:HE31"/>
    <mergeCell ref="CQ33:CX33"/>
    <mergeCell ref="EX33:FF33"/>
    <mergeCell ref="FG33:FQ33"/>
    <mergeCell ref="CY33:DF33"/>
    <mergeCell ref="DG33:DN33"/>
    <mergeCell ref="EF33:EN33"/>
    <mergeCell ref="DW33:EE33"/>
    <mergeCell ref="EO33:EW33"/>
    <mergeCell ref="GB33:GG33"/>
    <mergeCell ref="FG32:FQ32"/>
    <mergeCell ref="FR32:GA32"/>
    <mergeCell ref="GT32:HE32"/>
    <mergeCell ref="CY32:DF32"/>
    <mergeCell ref="GB32:GG32"/>
    <mergeCell ref="GH32:GS32"/>
    <mergeCell ref="FR33:GA33"/>
    <mergeCell ref="HF32:IB32"/>
    <mergeCell ref="GH33:GS33"/>
    <mergeCell ref="A34:E34"/>
    <mergeCell ref="F34:AI34"/>
    <mergeCell ref="AJ34:AT34"/>
    <mergeCell ref="AU34:BB34"/>
    <mergeCell ref="BC34:BJ34"/>
    <mergeCell ref="DO33:DV33"/>
    <mergeCell ref="CQ34:CX34"/>
    <mergeCell ref="CY34:DF34"/>
    <mergeCell ref="A33:E33"/>
    <mergeCell ref="F33:AI33"/>
    <mergeCell ref="A35:E35"/>
    <mergeCell ref="F35:AI35"/>
    <mergeCell ref="CA34:CH34"/>
    <mergeCell ref="CI34:CP34"/>
    <mergeCell ref="BC33:BJ33"/>
    <mergeCell ref="BK33:BR33"/>
    <mergeCell ref="BK34:BR34"/>
    <mergeCell ref="BC35:BJ35"/>
    <mergeCell ref="AJ35:AT35"/>
    <mergeCell ref="AU35:BB35"/>
    <mergeCell ref="FG34:FQ34"/>
    <mergeCell ref="FR34:GA34"/>
    <mergeCell ref="EF35:EN35"/>
    <mergeCell ref="EO35:EW35"/>
    <mergeCell ref="DO35:DV35"/>
    <mergeCell ref="DW35:EE35"/>
    <mergeCell ref="BK35:BR35"/>
    <mergeCell ref="BS34:BZ34"/>
    <mergeCell ref="GB34:GG34"/>
    <mergeCell ref="GH34:GS34"/>
    <mergeCell ref="BS35:BZ35"/>
    <mergeCell ref="CA35:CH35"/>
    <mergeCell ref="EX35:FF35"/>
    <mergeCell ref="FG35:FQ35"/>
    <mergeCell ref="CI35:CP35"/>
    <mergeCell ref="CQ35:CX35"/>
    <mergeCell ref="CY35:DF35"/>
    <mergeCell ref="DG35:DN35"/>
    <mergeCell ref="HF33:IB33"/>
    <mergeCell ref="GT33:HE33"/>
    <mergeCell ref="DG34:DN34"/>
    <mergeCell ref="DO34:DV34"/>
    <mergeCell ref="EO34:EW34"/>
    <mergeCell ref="EX34:FF34"/>
    <mergeCell ref="DW34:EE34"/>
    <mergeCell ref="EF34:EN34"/>
    <mergeCell ref="GT34:HE34"/>
    <mergeCell ref="HF34:IB34"/>
    <mergeCell ref="HF35:IB35"/>
    <mergeCell ref="A36:E36"/>
    <mergeCell ref="F36:AI36"/>
    <mergeCell ref="AJ36:AT36"/>
    <mergeCell ref="AU36:BB36"/>
    <mergeCell ref="BC36:BJ36"/>
    <mergeCell ref="FR35:GA35"/>
    <mergeCell ref="GB35:GG35"/>
    <mergeCell ref="GH35:GS35"/>
    <mergeCell ref="GT35:HE35"/>
    <mergeCell ref="FG36:FQ36"/>
    <mergeCell ref="FR36:GA36"/>
    <mergeCell ref="GT36:HE36"/>
    <mergeCell ref="HF36:IB36"/>
    <mergeCell ref="GB36:GG36"/>
    <mergeCell ref="GH36:GS36"/>
    <mergeCell ref="DG36:DN36"/>
    <mergeCell ref="DO36:DV36"/>
    <mergeCell ref="DW36:EE36"/>
    <mergeCell ref="EF36:EN36"/>
    <mergeCell ref="EO36:EW36"/>
    <mergeCell ref="EX36:FF36"/>
    <mergeCell ref="CQ36:CX36"/>
    <mergeCell ref="CY36:DF36"/>
    <mergeCell ref="BC37:BJ37"/>
    <mergeCell ref="BK37:BR37"/>
    <mergeCell ref="BK36:BR36"/>
    <mergeCell ref="BS36:BZ36"/>
    <mergeCell ref="CA36:CH36"/>
    <mergeCell ref="CI36:CP36"/>
    <mergeCell ref="A37:E37"/>
    <mergeCell ref="F37:AI37"/>
    <mergeCell ref="AJ37:AT37"/>
    <mergeCell ref="AU37:BB37"/>
    <mergeCell ref="BS37:BZ37"/>
    <mergeCell ref="CI37:CP37"/>
    <mergeCell ref="BS38:BZ38"/>
    <mergeCell ref="CY37:DF37"/>
    <mergeCell ref="DG37:DN37"/>
    <mergeCell ref="FG37:FQ37"/>
    <mergeCell ref="DO37:DV37"/>
    <mergeCell ref="EO37:EW37"/>
    <mergeCell ref="A38:E38"/>
    <mergeCell ref="F38:AI38"/>
    <mergeCell ref="AJ38:AT38"/>
    <mergeCell ref="AU38:BB38"/>
    <mergeCell ref="BC38:BJ38"/>
    <mergeCell ref="BK38:BR38"/>
    <mergeCell ref="HF38:IB38"/>
    <mergeCell ref="GH38:GS38"/>
    <mergeCell ref="GT38:HE38"/>
    <mergeCell ref="GB38:GG38"/>
    <mergeCell ref="GH37:GS37"/>
    <mergeCell ref="HF37:IB37"/>
    <mergeCell ref="EO38:EW38"/>
    <mergeCell ref="EX38:FF38"/>
    <mergeCell ref="FG38:FQ38"/>
    <mergeCell ref="FR38:GA38"/>
    <mergeCell ref="GT37:HE37"/>
    <mergeCell ref="FR37:GA37"/>
    <mergeCell ref="GB37:GG37"/>
    <mergeCell ref="EF37:EN37"/>
    <mergeCell ref="CQ37:CX37"/>
    <mergeCell ref="A39:E39"/>
    <mergeCell ref="AJ39:AT39"/>
    <mergeCell ref="AU39:BB39"/>
    <mergeCell ref="BC39:BJ39"/>
    <mergeCell ref="DG38:DN38"/>
    <mergeCell ref="DO38:DV38"/>
    <mergeCell ref="DW38:EE38"/>
    <mergeCell ref="EF38:EN38"/>
    <mergeCell ref="FR39:GA39"/>
    <mergeCell ref="GB39:GG39"/>
    <mergeCell ref="CA38:CH38"/>
    <mergeCell ref="CI38:CP38"/>
    <mergeCell ref="CA37:CH37"/>
    <mergeCell ref="F39:AI39"/>
    <mergeCell ref="CQ38:CX38"/>
    <mergeCell ref="CY38:DF38"/>
    <mergeCell ref="EX37:FF37"/>
    <mergeCell ref="DW37:EE37"/>
    <mergeCell ref="DW39:EE39"/>
    <mergeCell ref="BS39:BZ39"/>
    <mergeCell ref="BK39:BR39"/>
    <mergeCell ref="CA39:CH39"/>
    <mergeCell ref="EX39:FF39"/>
    <mergeCell ref="FG39:FQ39"/>
    <mergeCell ref="HF39:IB39"/>
    <mergeCell ref="GT39:HE39"/>
    <mergeCell ref="EF39:EN39"/>
    <mergeCell ref="GH39:GS39"/>
    <mergeCell ref="EO39:EW39"/>
    <mergeCell ref="CI39:CP39"/>
    <mergeCell ref="CQ39:CX39"/>
    <mergeCell ref="CY39:DF39"/>
    <mergeCell ref="DG39:DN39"/>
    <mergeCell ref="DO39:DV39"/>
    <mergeCell ref="GT40:HE40"/>
    <mergeCell ref="HF40:IB40"/>
    <mergeCell ref="A41:E41"/>
    <mergeCell ref="F41:AI41"/>
    <mergeCell ref="AJ41:AT41"/>
    <mergeCell ref="AU41:BB41"/>
    <mergeCell ref="BC41:BJ41"/>
    <mergeCell ref="A40:E40"/>
    <mergeCell ref="F40:AI40"/>
    <mergeCell ref="AJ40:AT40"/>
    <mergeCell ref="BK41:BR41"/>
    <mergeCell ref="BS41:BZ41"/>
    <mergeCell ref="CA41:CH41"/>
    <mergeCell ref="AU40:BB40"/>
    <mergeCell ref="BS40:BZ40"/>
    <mergeCell ref="CA40:CH40"/>
    <mergeCell ref="BC40:BJ40"/>
    <mergeCell ref="BK40:BR40"/>
    <mergeCell ref="DO40:DV40"/>
    <mergeCell ref="DW40:EE40"/>
    <mergeCell ref="GH40:GS40"/>
    <mergeCell ref="EX40:FF40"/>
    <mergeCell ref="FG40:FQ40"/>
    <mergeCell ref="GB41:GG41"/>
    <mergeCell ref="GH41:GS41"/>
    <mergeCell ref="FR40:GA40"/>
    <mergeCell ref="GB40:GG40"/>
    <mergeCell ref="EO40:EW40"/>
    <mergeCell ref="CY41:DF41"/>
    <mergeCell ref="DG41:DN41"/>
    <mergeCell ref="DO41:DV41"/>
    <mergeCell ref="DW41:EE41"/>
    <mergeCell ref="EF41:EN41"/>
    <mergeCell ref="EO41:EW41"/>
    <mergeCell ref="EX41:FF41"/>
    <mergeCell ref="CI40:CP40"/>
    <mergeCell ref="CQ40:CX40"/>
    <mergeCell ref="EF40:EN40"/>
    <mergeCell ref="CY40:DF40"/>
    <mergeCell ref="DG40:DN40"/>
    <mergeCell ref="A42:E42"/>
    <mergeCell ref="F42:AI42"/>
    <mergeCell ref="AJ42:AT42"/>
    <mergeCell ref="AU42:BB42"/>
    <mergeCell ref="CQ41:CX41"/>
    <mergeCell ref="FR41:GA41"/>
    <mergeCell ref="GH42:GS42"/>
    <mergeCell ref="GT42:HE42"/>
    <mergeCell ref="FR42:GA42"/>
    <mergeCell ref="GB42:GG42"/>
    <mergeCell ref="CI41:CP41"/>
    <mergeCell ref="FG42:FQ42"/>
    <mergeCell ref="GT41:HE41"/>
    <mergeCell ref="CA42:CH42"/>
    <mergeCell ref="HF42:IB42"/>
    <mergeCell ref="CY43:DF43"/>
    <mergeCell ref="EF42:EN42"/>
    <mergeCell ref="EO42:EW42"/>
    <mergeCell ref="EX42:FF42"/>
    <mergeCell ref="HF41:IB41"/>
    <mergeCell ref="FG41:FQ41"/>
    <mergeCell ref="BC43:BJ43"/>
    <mergeCell ref="DO42:DV42"/>
    <mergeCell ref="DW42:EE42"/>
    <mergeCell ref="CQ43:CX43"/>
    <mergeCell ref="A43:E43"/>
    <mergeCell ref="F43:AI43"/>
    <mergeCell ref="AJ43:AT43"/>
    <mergeCell ref="AU43:BB43"/>
    <mergeCell ref="BC42:BJ42"/>
    <mergeCell ref="BK42:BR42"/>
    <mergeCell ref="CY42:DF42"/>
    <mergeCell ref="DG42:DN42"/>
    <mergeCell ref="BK43:BR43"/>
    <mergeCell ref="BS43:BZ43"/>
    <mergeCell ref="CA43:CH43"/>
    <mergeCell ref="CI43:CP43"/>
    <mergeCell ref="CI42:CP42"/>
    <mergeCell ref="CQ42:CX42"/>
    <mergeCell ref="BS42:BZ42"/>
    <mergeCell ref="HF43:IB43"/>
    <mergeCell ref="DG43:DN43"/>
    <mergeCell ref="DO43:DV43"/>
    <mergeCell ref="DW43:EE43"/>
    <mergeCell ref="EF43:EN43"/>
    <mergeCell ref="EO43:EW43"/>
    <mergeCell ref="EX43:FF43"/>
    <mergeCell ref="FG43:FQ43"/>
    <mergeCell ref="FR43:GA43"/>
    <mergeCell ref="GB43:GG43"/>
    <mergeCell ref="EF44:EN44"/>
    <mergeCell ref="CQ44:CX44"/>
    <mergeCell ref="FR44:GA44"/>
    <mergeCell ref="GB44:GG44"/>
    <mergeCell ref="DO44:DV44"/>
    <mergeCell ref="EO44:EW44"/>
    <mergeCell ref="GT44:HE44"/>
    <mergeCell ref="A44:E44"/>
    <mergeCell ref="F44:AI44"/>
    <mergeCell ref="AJ44:AT44"/>
    <mergeCell ref="AU44:BB44"/>
    <mergeCell ref="GH43:GS43"/>
    <mergeCell ref="CY44:DF44"/>
    <mergeCell ref="DG44:DN44"/>
    <mergeCell ref="GH44:GS44"/>
    <mergeCell ref="DW44:EE44"/>
    <mergeCell ref="EX44:FF44"/>
    <mergeCell ref="FG44:FQ44"/>
    <mergeCell ref="CQ45:CX45"/>
    <mergeCell ref="CY45:DF45"/>
    <mergeCell ref="GT43:HE43"/>
    <mergeCell ref="BC44:BJ44"/>
    <mergeCell ref="BK44:BR44"/>
    <mergeCell ref="BS44:BZ44"/>
    <mergeCell ref="CA44:CH44"/>
    <mergeCell ref="CI44:CP44"/>
    <mergeCell ref="A45:AI45"/>
    <mergeCell ref="A46:E46"/>
    <mergeCell ref="F46:AI46"/>
    <mergeCell ref="AJ46:AT46"/>
    <mergeCell ref="HF44:IB44"/>
    <mergeCell ref="AJ45:AT45"/>
    <mergeCell ref="AU45:BB45"/>
    <mergeCell ref="BC45:BJ45"/>
    <mergeCell ref="BK45:BR45"/>
    <mergeCell ref="BS45:BZ45"/>
    <mergeCell ref="AU46:BB46"/>
    <mergeCell ref="BC46:BJ46"/>
    <mergeCell ref="FR45:GA45"/>
    <mergeCell ref="DG45:DN45"/>
    <mergeCell ref="DO45:DV45"/>
    <mergeCell ref="CA45:CH45"/>
    <mergeCell ref="CI45:CP45"/>
    <mergeCell ref="HF45:IB45"/>
    <mergeCell ref="DW45:EE45"/>
    <mergeCell ref="EF45:EN45"/>
    <mergeCell ref="EX45:FF45"/>
    <mergeCell ref="FG45:FQ45"/>
    <mergeCell ref="GH45:GS45"/>
    <mergeCell ref="EO45:EW45"/>
    <mergeCell ref="GB45:GG45"/>
    <mergeCell ref="GT45:HE45"/>
    <mergeCell ref="GH46:GS46"/>
    <mergeCell ref="EO46:EW46"/>
    <mergeCell ref="GT46:HE46"/>
    <mergeCell ref="BK46:BR46"/>
    <mergeCell ref="BS46:BZ46"/>
    <mergeCell ref="CA46:CH46"/>
    <mergeCell ref="CI46:CP46"/>
    <mergeCell ref="EF46:EN46"/>
    <mergeCell ref="GB46:GG46"/>
    <mergeCell ref="DO47:DV47"/>
    <mergeCell ref="CY47:DF47"/>
    <mergeCell ref="HF46:IB46"/>
    <mergeCell ref="BC47:BJ47"/>
    <mergeCell ref="BK47:BR47"/>
    <mergeCell ref="FG46:FQ46"/>
    <mergeCell ref="FR46:GA46"/>
    <mergeCell ref="DG46:DN46"/>
    <mergeCell ref="DO46:DV46"/>
    <mergeCell ref="DW46:EE46"/>
    <mergeCell ref="CI47:CP47"/>
    <mergeCell ref="CQ47:CX47"/>
    <mergeCell ref="EO47:EW47"/>
    <mergeCell ref="EX47:FF47"/>
    <mergeCell ref="FG47:FQ47"/>
    <mergeCell ref="CQ46:CX46"/>
    <mergeCell ref="CY46:DF46"/>
    <mergeCell ref="EX46:FF46"/>
    <mergeCell ref="DW47:EE47"/>
    <mergeCell ref="EF47:EN47"/>
    <mergeCell ref="DG47:DN47"/>
    <mergeCell ref="A47:E47"/>
    <mergeCell ref="F47:AI47"/>
    <mergeCell ref="AJ47:AT47"/>
    <mergeCell ref="AU47:BB47"/>
    <mergeCell ref="CQ48:CX48"/>
    <mergeCell ref="CY48:DF48"/>
    <mergeCell ref="DG48:DN48"/>
    <mergeCell ref="BS47:BZ47"/>
    <mergeCell ref="CA47:CH47"/>
    <mergeCell ref="EF48:EN48"/>
    <mergeCell ref="A48:E48"/>
    <mergeCell ref="F48:AI48"/>
    <mergeCell ref="AJ48:AT48"/>
    <mergeCell ref="AU48:BB48"/>
    <mergeCell ref="BC48:BJ48"/>
    <mergeCell ref="DO48:DV48"/>
    <mergeCell ref="GT48:HE48"/>
    <mergeCell ref="FG48:FQ48"/>
    <mergeCell ref="GT47:HE47"/>
    <mergeCell ref="HF47:IB47"/>
    <mergeCell ref="HF48:IB48"/>
    <mergeCell ref="FR47:GA47"/>
    <mergeCell ref="GB47:GG47"/>
    <mergeCell ref="GH47:GS47"/>
    <mergeCell ref="EO48:EW48"/>
    <mergeCell ref="EX48:FF48"/>
    <mergeCell ref="GH48:GS48"/>
    <mergeCell ref="BK48:BR48"/>
    <mergeCell ref="BS48:BZ48"/>
    <mergeCell ref="CA48:CH48"/>
    <mergeCell ref="CI48:CP48"/>
    <mergeCell ref="GB48:GG48"/>
    <mergeCell ref="FR48:GA48"/>
    <mergeCell ref="DW48:EE48"/>
    <mergeCell ref="BS49:BZ49"/>
    <mergeCell ref="CA49:CH49"/>
    <mergeCell ref="BC49:BJ49"/>
    <mergeCell ref="BK49:BR49"/>
    <mergeCell ref="A49:E49"/>
    <mergeCell ref="F49:AI49"/>
    <mergeCell ref="AJ49:AT49"/>
    <mergeCell ref="AU49:BB49"/>
    <mergeCell ref="EF49:EN49"/>
    <mergeCell ref="EO49:EW49"/>
    <mergeCell ref="CI49:CP49"/>
    <mergeCell ref="CQ49:CX49"/>
    <mergeCell ref="CY49:DF49"/>
    <mergeCell ref="DG49:DN49"/>
    <mergeCell ref="DO49:DV49"/>
    <mergeCell ref="DW49:EE49"/>
    <mergeCell ref="HF49:IB49"/>
    <mergeCell ref="EX49:FF49"/>
    <mergeCell ref="FG49:FQ49"/>
    <mergeCell ref="FR49:GA49"/>
    <mergeCell ref="GB49:GG49"/>
    <mergeCell ref="GH49:GS49"/>
    <mergeCell ref="GT49:HE49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50"/>
  <sheetViews>
    <sheetView view="pageBreakPreview" zoomScaleSheetLayoutView="100" zoomScalePageLayoutView="0" workbookViewId="0" topLeftCell="A1">
      <selection activeCell="BX18" sqref="BX18:CD18"/>
    </sheetView>
  </sheetViews>
  <sheetFormatPr defaultColWidth="0.875" defaultRowHeight="12.75"/>
  <cols>
    <col min="1" max="180" width="0.875" style="8" customWidth="1"/>
    <col min="181" max="181" width="2.375" style="8" customWidth="1"/>
    <col min="182" max="200" width="0.875" style="8" customWidth="1"/>
    <col min="201" max="201" width="3.00390625" style="8" customWidth="1"/>
    <col min="202" max="224" width="0.875" style="8" customWidth="1"/>
    <col min="225" max="225" width="2.375" style="8" customWidth="1"/>
    <col min="226" max="16384" width="0.875" style="8" customWidth="1"/>
  </cols>
  <sheetData>
    <row r="1" spans="215:239" s="1" customFormat="1" ht="33" customHeight="1">
      <c r="HG1" s="150" t="s">
        <v>57</v>
      </c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</row>
    <row r="2" spans="1:239" s="2" customFormat="1" ht="23.2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</row>
    <row r="3" spans="104:239" s="3" customFormat="1" ht="24" customHeight="1">
      <c r="CZ3" s="3" t="str">
        <f>'стр.1'!CU3</f>
        <v>за 2 квартал 2018 года</v>
      </c>
      <c r="HH3" s="151" t="s">
        <v>395</v>
      </c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</row>
    <row r="4" spans="211:239" s="3" customFormat="1" ht="12">
      <c r="HC4" s="4"/>
      <c r="HD4" s="152" t="str">
        <f>'стр.1'!HA4</f>
        <v>А.Ю. Лунёв</v>
      </c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</row>
    <row r="5" spans="212:239" s="3" customFormat="1" ht="12">
      <c r="HD5" s="153" t="s">
        <v>17</v>
      </c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</row>
    <row r="6" spans="211:239" s="3" customFormat="1" ht="12">
      <c r="HC6" s="131" t="s">
        <v>18</v>
      </c>
      <c r="HD6" s="131"/>
      <c r="HE6" s="129" t="s">
        <v>312</v>
      </c>
      <c r="HF6" s="129"/>
      <c r="HG6" s="129"/>
      <c r="HH6" s="130" t="s">
        <v>18</v>
      </c>
      <c r="HI6" s="130"/>
      <c r="HJ6" s="129" t="s">
        <v>417</v>
      </c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31">
        <v>20</v>
      </c>
      <c r="HV6" s="131"/>
      <c r="HW6" s="131"/>
      <c r="HX6" s="128" t="s">
        <v>399</v>
      </c>
      <c r="HY6" s="128"/>
      <c r="HZ6" s="128"/>
      <c r="IB6" s="6" t="s">
        <v>19</v>
      </c>
      <c r="IE6" s="6"/>
    </row>
    <row r="7" s="3" customFormat="1" ht="12">
      <c r="IE7" s="5" t="s">
        <v>20</v>
      </c>
    </row>
    <row r="8" ht="11.25" thickBot="1"/>
    <row r="9" spans="1:239" ht="13.5" customHeight="1">
      <c r="A9" s="240" t="s">
        <v>0</v>
      </c>
      <c r="B9" s="241"/>
      <c r="C9" s="241"/>
      <c r="D9" s="241"/>
      <c r="E9" s="242"/>
      <c r="F9" s="246" t="s">
        <v>59</v>
      </c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2"/>
      <c r="AC9" s="227" t="s">
        <v>60</v>
      </c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9"/>
      <c r="BG9" s="227" t="s">
        <v>61</v>
      </c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9"/>
      <c r="CK9" s="227" t="s">
        <v>62</v>
      </c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9"/>
      <c r="DO9" s="227" t="s">
        <v>63</v>
      </c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9"/>
      <c r="ES9" s="233" t="s">
        <v>64</v>
      </c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4"/>
      <c r="FH9" s="234"/>
      <c r="FI9" s="234"/>
      <c r="FJ9" s="234"/>
      <c r="FK9" s="234"/>
      <c r="FL9" s="234"/>
      <c r="FM9" s="234"/>
      <c r="FN9" s="234"/>
      <c r="FO9" s="234"/>
      <c r="FP9" s="234"/>
      <c r="FQ9" s="234"/>
      <c r="FR9" s="234"/>
      <c r="FS9" s="234"/>
      <c r="FT9" s="234"/>
      <c r="FU9" s="234"/>
      <c r="FV9" s="234"/>
      <c r="FW9" s="234"/>
      <c r="FX9" s="234"/>
      <c r="FY9" s="234"/>
      <c r="FZ9" s="234"/>
      <c r="GA9" s="234"/>
      <c r="GB9" s="234"/>
      <c r="GC9" s="234"/>
      <c r="GD9" s="234"/>
      <c r="GE9" s="234"/>
      <c r="GF9" s="234"/>
      <c r="GG9" s="234"/>
      <c r="GH9" s="234"/>
      <c r="GI9" s="234"/>
      <c r="GJ9" s="234"/>
      <c r="GK9" s="234"/>
      <c r="GL9" s="234"/>
      <c r="GM9" s="234"/>
      <c r="GN9" s="234"/>
      <c r="GO9" s="234"/>
      <c r="GP9" s="234"/>
      <c r="GQ9" s="234"/>
      <c r="GR9" s="234"/>
      <c r="GS9" s="234"/>
      <c r="GT9" s="234"/>
      <c r="GU9" s="234"/>
      <c r="GV9" s="234"/>
      <c r="GW9" s="234"/>
      <c r="GX9" s="234"/>
      <c r="GY9" s="234"/>
      <c r="GZ9" s="234"/>
      <c r="HA9" s="234"/>
      <c r="HB9" s="234"/>
      <c r="HC9" s="234"/>
      <c r="HD9" s="234"/>
      <c r="HE9" s="234"/>
      <c r="HF9" s="234"/>
      <c r="HG9" s="234"/>
      <c r="HH9" s="234"/>
      <c r="HI9" s="234"/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5"/>
    </row>
    <row r="10" spans="1:239" ht="13.5" customHeight="1">
      <c r="A10" s="243"/>
      <c r="B10" s="244"/>
      <c r="C10" s="244"/>
      <c r="D10" s="244"/>
      <c r="E10" s="245"/>
      <c r="F10" s="247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5"/>
      <c r="AC10" s="230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2"/>
      <c r="BG10" s="230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2"/>
      <c r="CK10" s="230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2"/>
      <c r="DO10" s="230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2"/>
      <c r="ES10" s="226" t="s">
        <v>65</v>
      </c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5"/>
      <c r="FS10" s="226" t="s">
        <v>66</v>
      </c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5"/>
      <c r="GT10" s="226" t="s">
        <v>67</v>
      </c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5"/>
      <c r="HX10" s="236" t="s">
        <v>68</v>
      </c>
      <c r="HY10" s="237"/>
      <c r="HZ10" s="237"/>
      <c r="IA10" s="237"/>
      <c r="IB10" s="237"/>
      <c r="IC10" s="237"/>
      <c r="ID10" s="237"/>
      <c r="IE10" s="238"/>
    </row>
    <row r="11" spans="1:239" ht="72.75" customHeight="1">
      <c r="A11" s="223"/>
      <c r="B11" s="224"/>
      <c r="C11" s="224"/>
      <c r="D11" s="224"/>
      <c r="E11" s="225"/>
      <c r="F11" s="226" t="s">
        <v>22</v>
      </c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5"/>
      <c r="AC11" s="220" t="s">
        <v>5</v>
      </c>
      <c r="AD11" s="221"/>
      <c r="AE11" s="221"/>
      <c r="AF11" s="221"/>
      <c r="AG11" s="221"/>
      <c r="AH11" s="221"/>
      <c r="AI11" s="222"/>
      <c r="AJ11" s="220" t="s">
        <v>69</v>
      </c>
      <c r="AK11" s="221"/>
      <c r="AL11" s="221"/>
      <c r="AM11" s="221"/>
      <c r="AN11" s="222"/>
      <c r="AO11" s="220" t="s">
        <v>70</v>
      </c>
      <c r="AP11" s="221"/>
      <c r="AQ11" s="221"/>
      <c r="AR11" s="221"/>
      <c r="AS11" s="222"/>
      <c r="AT11" s="217" t="s">
        <v>71</v>
      </c>
      <c r="AU11" s="218"/>
      <c r="AV11" s="218"/>
      <c r="AW11" s="218"/>
      <c r="AX11" s="218"/>
      <c r="AY11" s="218"/>
      <c r="AZ11" s="219"/>
      <c r="BA11" s="220" t="s">
        <v>72</v>
      </c>
      <c r="BB11" s="221"/>
      <c r="BC11" s="221"/>
      <c r="BD11" s="221"/>
      <c r="BE11" s="221"/>
      <c r="BF11" s="222"/>
      <c r="BG11" s="220" t="s">
        <v>5</v>
      </c>
      <c r="BH11" s="221"/>
      <c r="BI11" s="221"/>
      <c r="BJ11" s="221"/>
      <c r="BK11" s="221"/>
      <c r="BL11" s="221"/>
      <c r="BM11" s="222"/>
      <c r="BN11" s="220" t="s">
        <v>69</v>
      </c>
      <c r="BO11" s="221"/>
      <c r="BP11" s="221"/>
      <c r="BQ11" s="221"/>
      <c r="BR11" s="222"/>
      <c r="BS11" s="220" t="s">
        <v>70</v>
      </c>
      <c r="BT11" s="221"/>
      <c r="BU11" s="221"/>
      <c r="BV11" s="221"/>
      <c r="BW11" s="222"/>
      <c r="BX11" s="217" t="s">
        <v>71</v>
      </c>
      <c r="BY11" s="218"/>
      <c r="BZ11" s="218"/>
      <c r="CA11" s="218"/>
      <c r="CB11" s="218"/>
      <c r="CC11" s="218"/>
      <c r="CD11" s="219"/>
      <c r="CE11" s="220" t="s">
        <v>72</v>
      </c>
      <c r="CF11" s="221"/>
      <c r="CG11" s="221"/>
      <c r="CH11" s="221"/>
      <c r="CI11" s="221"/>
      <c r="CJ11" s="222"/>
      <c r="CK11" s="220" t="s">
        <v>5</v>
      </c>
      <c r="CL11" s="221"/>
      <c r="CM11" s="221"/>
      <c r="CN11" s="221"/>
      <c r="CO11" s="221"/>
      <c r="CP11" s="221"/>
      <c r="CQ11" s="222"/>
      <c r="CR11" s="220" t="s">
        <v>69</v>
      </c>
      <c r="CS11" s="221"/>
      <c r="CT11" s="221"/>
      <c r="CU11" s="221"/>
      <c r="CV11" s="222"/>
      <c r="CW11" s="220" t="s">
        <v>70</v>
      </c>
      <c r="CX11" s="221"/>
      <c r="CY11" s="221"/>
      <c r="CZ11" s="221"/>
      <c r="DA11" s="222"/>
      <c r="DB11" s="217" t="s">
        <v>71</v>
      </c>
      <c r="DC11" s="218"/>
      <c r="DD11" s="218"/>
      <c r="DE11" s="218"/>
      <c r="DF11" s="218"/>
      <c r="DG11" s="218"/>
      <c r="DH11" s="219"/>
      <c r="DI11" s="220" t="s">
        <v>72</v>
      </c>
      <c r="DJ11" s="221"/>
      <c r="DK11" s="221"/>
      <c r="DL11" s="221"/>
      <c r="DM11" s="221"/>
      <c r="DN11" s="222"/>
      <c r="DO11" s="220" t="s">
        <v>5</v>
      </c>
      <c r="DP11" s="221"/>
      <c r="DQ11" s="221"/>
      <c r="DR11" s="221"/>
      <c r="DS11" s="221"/>
      <c r="DT11" s="221"/>
      <c r="DU11" s="222"/>
      <c r="DV11" s="220" t="s">
        <v>69</v>
      </c>
      <c r="DW11" s="221"/>
      <c r="DX11" s="221"/>
      <c r="DY11" s="221"/>
      <c r="DZ11" s="222"/>
      <c r="EA11" s="220" t="s">
        <v>70</v>
      </c>
      <c r="EB11" s="221"/>
      <c r="EC11" s="221"/>
      <c r="ED11" s="221"/>
      <c r="EE11" s="222"/>
      <c r="EF11" s="217" t="s">
        <v>71</v>
      </c>
      <c r="EG11" s="218"/>
      <c r="EH11" s="218"/>
      <c r="EI11" s="218"/>
      <c r="EJ11" s="218"/>
      <c r="EK11" s="218"/>
      <c r="EL11" s="219"/>
      <c r="EM11" s="220" t="s">
        <v>72</v>
      </c>
      <c r="EN11" s="221"/>
      <c r="EO11" s="221"/>
      <c r="EP11" s="221"/>
      <c r="EQ11" s="221"/>
      <c r="ER11" s="222"/>
      <c r="ES11" s="217" t="s">
        <v>73</v>
      </c>
      <c r="ET11" s="218"/>
      <c r="EU11" s="218"/>
      <c r="EV11" s="218"/>
      <c r="EW11" s="218"/>
      <c r="EX11" s="218"/>
      <c r="EY11" s="219"/>
      <c r="EZ11" s="217" t="s">
        <v>74</v>
      </c>
      <c r="FA11" s="218"/>
      <c r="FB11" s="218"/>
      <c r="FC11" s="218"/>
      <c r="FD11" s="218"/>
      <c r="FE11" s="218"/>
      <c r="FF11" s="219"/>
      <c r="FG11" s="217" t="s">
        <v>75</v>
      </c>
      <c r="FH11" s="218"/>
      <c r="FI11" s="218"/>
      <c r="FJ11" s="218"/>
      <c r="FK11" s="219"/>
      <c r="FL11" s="217" t="s">
        <v>76</v>
      </c>
      <c r="FM11" s="218"/>
      <c r="FN11" s="218"/>
      <c r="FO11" s="218"/>
      <c r="FP11" s="218"/>
      <c r="FQ11" s="218"/>
      <c r="FR11" s="219"/>
      <c r="FS11" s="217" t="s">
        <v>73</v>
      </c>
      <c r="FT11" s="218"/>
      <c r="FU11" s="218"/>
      <c r="FV11" s="218"/>
      <c r="FW11" s="218"/>
      <c r="FX11" s="218"/>
      <c r="FY11" s="219"/>
      <c r="FZ11" s="217" t="s">
        <v>74</v>
      </c>
      <c r="GA11" s="218"/>
      <c r="GB11" s="218"/>
      <c r="GC11" s="218"/>
      <c r="GD11" s="218"/>
      <c r="GE11" s="218"/>
      <c r="GF11" s="219"/>
      <c r="GG11" s="217" t="s">
        <v>77</v>
      </c>
      <c r="GH11" s="218"/>
      <c r="GI11" s="218"/>
      <c r="GJ11" s="218"/>
      <c r="GK11" s="218"/>
      <c r="GL11" s="218"/>
      <c r="GM11" s="218"/>
      <c r="GN11" s="219"/>
      <c r="GO11" s="217" t="s">
        <v>78</v>
      </c>
      <c r="GP11" s="218"/>
      <c r="GQ11" s="218"/>
      <c r="GR11" s="218"/>
      <c r="GS11" s="219"/>
      <c r="GT11" s="217" t="s">
        <v>73</v>
      </c>
      <c r="GU11" s="218"/>
      <c r="GV11" s="218"/>
      <c r="GW11" s="218"/>
      <c r="GX11" s="218"/>
      <c r="GY11" s="218"/>
      <c r="GZ11" s="219"/>
      <c r="HA11" s="217" t="s">
        <v>74</v>
      </c>
      <c r="HB11" s="218"/>
      <c r="HC11" s="218"/>
      <c r="HD11" s="218"/>
      <c r="HE11" s="218"/>
      <c r="HF11" s="218"/>
      <c r="HG11" s="219"/>
      <c r="HH11" s="217" t="s">
        <v>79</v>
      </c>
      <c r="HI11" s="218"/>
      <c r="HJ11" s="218"/>
      <c r="HK11" s="218"/>
      <c r="HL11" s="219"/>
      <c r="HM11" s="217" t="s">
        <v>80</v>
      </c>
      <c r="HN11" s="218"/>
      <c r="HO11" s="218"/>
      <c r="HP11" s="218"/>
      <c r="HQ11" s="219"/>
      <c r="HR11" s="217" t="s">
        <v>81</v>
      </c>
      <c r="HS11" s="218"/>
      <c r="HT11" s="218"/>
      <c r="HU11" s="218"/>
      <c r="HV11" s="218"/>
      <c r="HW11" s="219"/>
      <c r="HX11" s="230"/>
      <c r="HY11" s="231"/>
      <c r="HZ11" s="231"/>
      <c r="IA11" s="231"/>
      <c r="IB11" s="231"/>
      <c r="IC11" s="231"/>
      <c r="ID11" s="231"/>
      <c r="IE11" s="239"/>
    </row>
    <row r="12" spans="1:239" ht="21" customHeight="1">
      <c r="A12" s="195" t="s">
        <v>25</v>
      </c>
      <c r="B12" s="196"/>
      <c r="C12" s="196"/>
      <c r="D12" s="196"/>
      <c r="E12" s="197"/>
      <c r="F12" s="198" t="s">
        <v>82</v>
      </c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200"/>
      <c r="AC12" s="207">
        <f>AC13+AC17+AC24</f>
        <v>26.592479999999995</v>
      </c>
      <c r="AD12" s="208"/>
      <c r="AE12" s="208"/>
      <c r="AF12" s="208"/>
      <c r="AG12" s="208"/>
      <c r="AH12" s="208"/>
      <c r="AI12" s="209"/>
      <c r="AJ12" s="207">
        <f>AJ13+AJ17+AJ24</f>
        <v>0.17581999999999998</v>
      </c>
      <c r="AK12" s="208"/>
      <c r="AL12" s="208"/>
      <c r="AM12" s="208"/>
      <c r="AN12" s="209"/>
      <c r="AO12" s="207">
        <f>AO13+AO17+AO24</f>
        <v>7.665540000000001</v>
      </c>
      <c r="AP12" s="208"/>
      <c r="AQ12" s="208"/>
      <c r="AR12" s="208"/>
      <c r="AS12" s="209"/>
      <c r="AT12" s="207">
        <f>AT13+AT17+AT24</f>
        <v>18.751119999999997</v>
      </c>
      <c r="AU12" s="208"/>
      <c r="AV12" s="208"/>
      <c r="AW12" s="208"/>
      <c r="AX12" s="208"/>
      <c r="AY12" s="208"/>
      <c r="AZ12" s="209"/>
      <c r="BA12" s="207">
        <f>BA13+BA17+BA24</f>
        <v>0</v>
      </c>
      <c r="BB12" s="208"/>
      <c r="BC12" s="208"/>
      <c r="BD12" s="208"/>
      <c r="BE12" s="208"/>
      <c r="BF12" s="209"/>
      <c r="BG12" s="207">
        <f>BG13+BG17+BG24</f>
        <v>0.0727000006</v>
      </c>
      <c r="BH12" s="208"/>
      <c r="BI12" s="208"/>
      <c r="BJ12" s="208"/>
      <c r="BK12" s="208"/>
      <c r="BL12" s="208"/>
      <c r="BM12" s="209"/>
      <c r="BN12" s="207">
        <f>BN13+BN17+BN24</f>
        <v>0.019999997</v>
      </c>
      <c r="BO12" s="208"/>
      <c r="BP12" s="208"/>
      <c r="BQ12" s="208"/>
      <c r="BR12" s="209"/>
      <c r="BS12" s="207">
        <f>BS13+BS17+BS24</f>
        <v>0</v>
      </c>
      <c r="BT12" s="208"/>
      <c r="BU12" s="208"/>
      <c r="BV12" s="208"/>
      <c r="BW12" s="209"/>
      <c r="BX12" s="207">
        <f>BX13+BX17+BX24</f>
        <v>0.052700003599999996</v>
      </c>
      <c r="BY12" s="208"/>
      <c r="BZ12" s="208"/>
      <c r="CA12" s="208"/>
      <c r="CB12" s="208"/>
      <c r="CC12" s="208"/>
      <c r="CD12" s="209"/>
      <c r="CE12" s="207">
        <f>CE13+CE17+CE24</f>
        <v>0</v>
      </c>
      <c r="CF12" s="208"/>
      <c r="CG12" s="208"/>
      <c r="CH12" s="208"/>
      <c r="CI12" s="208"/>
      <c r="CJ12" s="209"/>
      <c r="CK12" s="207">
        <f>CK13+CK17+CK24</f>
        <v>-26.519779999399994</v>
      </c>
      <c r="CL12" s="208"/>
      <c r="CM12" s="208"/>
      <c r="CN12" s="208"/>
      <c r="CO12" s="208"/>
      <c r="CP12" s="208"/>
      <c r="CQ12" s="209"/>
      <c r="CR12" s="207">
        <f>CR13+CR17+CR24</f>
        <v>-0.15582000299999998</v>
      </c>
      <c r="CS12" s="208"/>
      <c r="CT12" s="208"/>
      <c r="CU12" s="208"/>
      <c r="CV12" s="209"/>
      <c r="CW12" s="207">
        <f>CW13+CW17+CW24</f>
        <v>-7.665540000000001</v>
      </c>
      <c r="CX12" s="208"/>
      <c r="CY12" s="208"/>
      <c r="CZ12" s="208"/>
      <c r="DA12" s="209"/>
      <c r="DB12" s="207">
        <f>DB13+DB17+DB24</f>
        <v>-18.6984199964</v>
      </c>
      <c r="DC12" s="208"/>
      <c r="DD12" s="208"/>
      <c r="DE12" s="208"/>
      <c r="DF12" s="208"/>
      <c r="DG12" s="208"/>
      <c r="DH12" s="209"/>
      <c r="DI12" s="207">
        <f>DI13+DI17+DI24</f>
        <v>0</v>
      </c>
      <c r="DJ12" s="208"/>
      <c r="DK12" s="208"/>
      <c r="DL12" s="208"/>
      <c r="DM12" s="208"/>
      <c r="DN12" s="209"/>
      <c r="DO12" s="207">
        <f>DO13+DO17+DO24</f>
        <v>0.0727000006</v>
      </c>
      <c r="DP12" s="208"/>
      <c r="DQ12" s="208"/>
      <c r="DR12" s="208"/>
      <c r="DS12" s="208"/>
      <c r="DT12" s="208"/>
      <c r="DU12" s="209"/>
      <c r="DV12" s="207">
        <f>DV13+DV17+DV24</f>
        <v>0.019999997</v>
      </c>
      <c r="DW12" s="208"/>
      <c r="DX12" s="208"/>
      <c r="DY12" s="208"/>
      <c r="DZ12" s="209"/>
      <c r="EA12" s="207">
        <f>EA13+EA17+EA24</f>
        <v>0</v>
      </c>
      <c r="EB12" s="208"/>
      <c r="EC12" s="208"/>
      <c r="ED12" s="208"/>
      <c r="EE12" s="209"/>
      <c r="EF12" s="207">
        <f>EF13+EF17+EF24</f>
        <v>0.052700003599999996</v>
      </c>
      <c r="EG12" s="208"/>
      <c r="EH12" s="208"/>
      <c r="EI12" s="208"/>
      <c r="EJ12" s="208"/>
      <c r="EK12" s="208"/>
      <c r="EL12" s="209"/>
      <c r="EM12" s="207">
        <f>EM13+EM17+EM24</f>
        <v>0</v>
      </c>
      <c r="EN12" s="208"/>
      <c r="EO12" s="208"/>
      <c r="EP12" s="208"/>
      <c r="EQ12" s="208"/>
      <c r="ER12" s="209"/>
      <c r="ES12" s="207"/>
      <c r="ET12" s="208"/>
      <c r="EU12" s="208"/>
      <c r="EV12" s="208"/>
      <c r="EW12" s="208"/>
      <c r="EX12" s="208"/>
      <c r="EY12" s="209"/>
      <c r="EZ12" s="207"/>
      <c r="FA12" s="208"/>
      <c r="FB12" s="208"/>
      <c r="FC12" s="208"/>
      <c r="FD12" s="208"/>
      <c r="FE12" s="208"/>
      <c r="FF12" s="209"/>
      <c r="FG12" s="207"/>
      <c r="FH12" s="208"/>
      <c r="FI12" s="208"/>
      <c r="FJ12" s="208"/>
      <c r="FK12" s="209"/>
      <c r="FL12" s="207"/>
      <c r="FM12" s="208"/>
      <c r="FN12" s="208"/>
      <c r="FO12" s="208"/>
      <c r="FP12" s="208"/>
      <c r="FQ12" s="208"/>
      <c r="FR12" s="209"/>
      <c r="FS12" s="207"/>
      <c r="FT12" s="208"/>
      <c r="FU12" s="208"/>
      <c r="FV12" s="208"/>
      <c r="FW12" s="208"/>
      <c r="FX12" s="208"/>
      <c r="FY12" s="209"/>
      <c r="FZ12" s="207"/>
      <c r="GA12" s="208"/>
      <c r="GB12" s="208"/>
      <c r="GC12" s="208"/>
      <c r="GD12" s="208"/>
      <c r="GE12" s="208"/>
      <c r="GF12" s="209"/>
      <c r="GG12" s="207"/>
      <c r="GH12" s="208"/>
      <c r="GI12" s="208"/>
      <c r="GJ12" s="208"/>
      <c r="GK12" s="208"/>
      <c r="GL12" s="208"/>
      <c r="GM12" s="208"/>
      <c r="GN12" s="209"/>
      <c r="GO12" s="207"/>
      <c r="GP12" s="208"/>
      <c r="GQ12" s="208"/>
      <c r="GR12" s="208"/>
      <c r="GS12" s="209"/>
      <c r="GT12" s="207"/>
      <c r="GU12" s="208"/>
      <c r="GV12" s="208"/>
      <c r="GW12" s="208"/>
      <c r="GX12" s="208"/>
      <c r="GY12" s="208"/>
      <c r="GZ12" s="209"/>
      <c r="HA12" s="207"/>
      <c r="HB12" s="208"/>
      <c r="HC12" s="208"/>
      <c r="HD12" s="208"/>
      <c r="HE12" s="208"/>
      <c r="HF12" s="208"/>
      <c r="HG12" s="209"/>
      <c r="HH12" s="207"/>
      <c r="HI12" s="208"/>
      <c r="HJ12" s="208"/>
      <c r="HK12" s="208"/>
      <c r="HL12" s="209"/>
      <c r="HM12" s="207"/>
      <c r="HN12" s="208"/>
      <c r="HO12" s="208"/>
      <c r="HP12" s="208"/>
      <c r="HQ12" s="209"/>
      <c r="HR12" s="207"/>
      <c r="HS12" s="208"/>
      <c r="HT12" s="208"/>
      <c r="HU12" s="208"/>
      <c r="HV12" s="208"/>
      <c r="HW12" s="209"/>
      <c r="HX12" s="207"/>
      <c r="HY12" s="208"/>
      <c r="HZ12" s="208"/>
      <c r="IA12" s="208"/>
      <c r="IB12" s="208"/>
      <c r="IC12" s="208"/>
      <c r="ID12" s="208"/>
      <c r="IE12" s="210"/>
    </row>
    <row r="13" spans="1:239" ht="21" customHeight="1">
      <c r="A13" s="195" t="s">
        <v>50</v>
      </c>
      <c r="B13" s="196"/>
      <c r="C13" s="196"/>
      <c r="D13" s="196"/>
      <c r="E13" s="197"/>
      <c r="F13" s="198" t="s">
        <v>24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200"/>
      <c r="AC13" s="207"/>
      <c r="AD13" s="208"/>
      <c r="AE13" s="208"/>
      <c r="AF13" s="208"/>
      <c r="AG13" s="208"/>
      <c r="AH13" s="208"/>
      <c r="AI13" s="209"/>
      <c r="AJ13" s="207"/>
      <c r="AK13" s="208"/>
      <c r="AL13" s="208"/>
      <c r="AM13" s="208"/>
      <c r="AN13" s="209"/>
      <c r="AO13" s="207"/>
      <c r="AP13" s="208"/>
      <c r="AQ13" s="208"/>
      <c r="AR13" s="208"/>
      <c r="AS13" s="209"/>
      <c r="AT13" s="207"/>
      <c r="AU13" s="208"/>
      <c r="AV13" s="208"/>
      <c r="AW13" s="208"/>
      <c r="AX13" s="208"/>
      <c r="AY13" s="208"/>
      <c r="AZ13" s="209"/>
      <c r="BA13" s="207"/>
      <c r="BB13" s="208"/>
      <c r="BC13" s="208"/>
      <c r="BD13" s="208"/>
      <c r="BE13" s="208"/>
      <c r="BF13" s="209"/>
      <c r="BG13" s="207"/>
      <c r="BH13" s="208"/>
      <c r="BI13" s="208"/>
      <c r="BJ13" s="208"/>
      <c r="BK13" s="208"/>
      <c r="BL13" s="208"/>
      <c r="BM13" s="209"/>
      <c r="BN13" s="207"/>
      <c r="BO13" s="208"/>
      <c r="BP13" s="208"/>
      <c r="BQ13" s="208"/>
      <c r="BR13" s="209"/>
      <c r="BS13" s="207"/>
      <c r="BT13" s="208"/>
      <c r="BU13" s="208"/>
      <c r="BV13" s="208"/>
      <c r="BW13" s="209"/>
      <c r="BX13" s="207"/>
      <c r="BY13" s="208"/>
      <c r="BZ13" s="208"/>
      <c r="CA13" s="208"/>
      <c r="CB13" s="208"/>
      <c r="CC13" s="208"/>
      <c r="CD13" s="209"/>
      <c r="CE13" s="207"/>
      <c r="CF13" s="208"/>
      <c r="CG13" s="208"/>
      <c r="CH13" s="208"/>
      <c r="CI13" s="208"/>
      <c r="CJ13" s="209"/>
      <c r="CK13" s="207"/>
      <c r="CL13" s="208"/>
      <c r="CM13" s="208"/>
      <c r="CN13" s="208"/>
      <c r="CO13" s="208"/>
      <c r="CP13" s="208"/>
      <c r="CQ13" s="209"/>
      <c r="CR13" s="207"/>
      <c r="CS13" s="208"/>
      <c r="CT13" s="208"/>
      <c r="CU13" s="208"/>
      <c r="CV13" s="209"/>
      <c r="CW13" s="207"/>
      <c r="CX13" s="208"/>
      <c r="CY13" s="208"/>
      <c r="CZ13" s="208"/>
      <c r="DA13" s="209"/>
      <c r="DB13" s="207"/>
      <c r="DC13" s="208"/>
      <c r="DD13" s="208"/>
      <c r="DE13" s="208"/>
      <c r="DF13" s="208"/>
      <c r="DG13" s="208"/>
      <c r="DH13" s="209"/>
      <c r="DI13" s="207"/>
      <c r="DJ13" s="208"/>
      <c r="DK13" s="208"/>
      <c r="DL13" s="208"/>
      <c r="DM13" s="208"/>
      <c r="DN13" s="209"/>
      <c r="DO13" s="207"/>
      <c r="DP13" s="208"/>
      <c r="DQ13" s="208"/>
      <c r="DR13" s="208"/>
      <c r="DS13" s="208"/>
      <c r="DT13" s="208"/>
      <c r="DU13" s="209"/>
      <c r="DV13" s="207"/>
      <c r="DW13" s="208"/>
      <c r="DX13" s="208"/>
      <c r="DY13" s="208"/>
      <c r="DZ13" s="209"/>
      <c r="EA13" s="207"/>
      <c r="EB13" s="208"/>
      <c r="EC13" s="208"/>
      <c r="ED13" s="208"/>
      <c r="EE13" s="209"/>
      <c r="EF13" s="207"/>
      <c r="EG13" s="208"/>
      <c r="EH13" s="208"/>
      <c r="EI13" s="208"/>
      <c r="EJ13" s="208"/>
      <c r="EK13" s="208"/>
      <c r="EL13" s="209"/>
      <c r="EM13" s="207"/>
      <c r="EN13" s="208"/>
      <c r="EO13" s="208"/>
      <c r="EP13" s="208"/>
      <c r="EQ13" s="208"/>
      <c r="ER13" s="209"/>
      <c r="ES13" s="207"/>
      <c r="ET13" s="208"/>
      <c r="EU13" s="208"/>
      <c r="EV13" s="208"/>
      <c r="EW13" s="208"/>
      <c r="EX13" s="208"/>
      <c r="EY13" s="209"/>
      <c r="EZ13" s="207"/>
      <c r="FA13" s="208"/>
      <c r="FB13" s="208"/>
      <c r="FC13" s="208"/>
      <c r="FD13" s="208"/>
      <c r="FE13" s="208"/>
      <c r="FF13" s="209"/>
      <c r="FG13" s="207"/>
      <c r="FH13" s="208"/>
      <c r="FI13" s="208"/>
      <c r="FJ13" s="208"/>
      <c r="FK13" s="209"/>
      <c r="FL13" s="207"/>
      <c r="FM13" s="208"/>
      <c r="FN13" s="208"/>
      <c r="FO13" s="208"/>
      <c r="FP13" s="208"/>
      <c r="FQ13" s="208"/>
      <c r="FR13" s="209"/>
      <c r="FS13" s="207"/>
      <c r="FT13" s="208"/>
      <c r="FU13" s="208"/>
      <c r="FV13" s="208"/>
      <c r="FW13" s="208"/>
      <c r="FX13" s="208"/>
      <c r="FY13" s="209"/>
      <c r="FZ13" s="207"/>
      <c r="GA13" s="208"/>
      <c r="GB13" s="208"/>
      <c r="GC13" s="208"/>
      <c r="GD13" s="208"/>
      <c r="GE13" s="208"/>
      <c r="GF13" s="209"/>
      <c r="GG13" s="207"/>
      <c r="GH13" s="208"/>
      <c r="GI13" s="208"/>
      <c r="GJ13" s="208"/>
      <c r="GK13" s="208"/>
      <c r="GL13" s="208"/>
      <c r="GM13" s="208"/>
      <c r="GN13" s="209"/>
      <c r="GO13" s="207"/>
      <c r="GP13" s="208"/>
      <c r="GQ13" s="208"/>
      <c r="GR13" s="208"/>
      <c r="GS13" s="209"/>
      <c r="GT13" s="207"/>
      <c r="GU13" s="208"/>
      <c r="GV13" s="208"/>
      <c r="GW13" s="208"/>
      <c r="GX13" s="208"/>
      <c r="GY13" s="208"/>
      <c r="GZ13" s="209"/>
      <c r="HA13" s="207"/>
      <c r="HB13" s="208"/>
      <c r="HC13" s="208"/>
      <c r="HD13" s="208"/>
      <c r="HE13" s="208"/>
      <c r="HF13" s="208"/>
      <c r="HG13" s="209"/>
      <c r="HH13" s="207"/>
      <c r="HI13" s="208"/>
      <c r="HJ13" s="208"/>
      <c r="HK13" s="208"/>
      <c r="HL13" s="209"/>
      <c r="HM13" s="207"/>
      <c r="HN13" s="208"/>
      <c r="HO13" s="208"/>
      <c r="HP13" s="208"/>
      <c r="HQ13" s="209"/>
      <c r="HR13" s="207"/>
      <c r="HS13" s="208"/>
      <c r="HT13" s="208"/>
      <c r="HU13" s="208"/>
      <c r="HV13" s="208"/>
      <c r="HW13" s="209"/>
      <c r="HX13" s="207"/>
      <c r="HY13" s="208"/>
      <c r="HZ13" s="208"/>
      <c r="IA13" s="208"/>
      <c r="IB13" s="208"/>
      <c r="IC13" s="208"/>
      <c r="ID13" s="208"/>
      <c r="IE13" s="210"/>
    </row>
    <row r="14" spans="1:239" ht="10.5" customHeight="1" hidden="1">
      <c r="A14" s="173" t="s">
        <v>25</v>
      </c>
      <c r="B14" s="174"/>
      <c r="C14" s="174"/>
      <c r="D14" s="174"/>
      <c r="E14" s="175"/>
      <c r="F14" s="176" t="s">
        <v>26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8"/>
      <c r="AC14" s="167"/>
      <c r="AD14" s="168"/>
      <c r="AE14" s="168"/>
      <c r="AF14" s="168"/>
      <c r="AG14" s="168"/>
      <c r="AH14" s="168"/>
      <c r="AI14" s="169"/>
      <c r="AJ14" s="167"/>
      <c r="AK14" s="168"/>
      <c r="AL14" s="168"/>
      <c r="AM14" s="168"/>
      <c r="AN14" s="169"/>
      <c r="AO14" s="167"/>
      <c r="AP14" s="168"/>
      <c r="AQ14" s="168"/>
      <c r="AR14" s="168"/>
      <c r="AS14" s="169"/>
      <c r="AT14" s="167"/>
      <c r="AU14" s="168"/>
      <c r="AV14" s="168"/>
      <c r="AW14" s="168"/>
      <c r="AX14" s="168"/>
      <c r="AY14" s="168"/>
      <c r="AZ14" s="169"/>
      <c r="BA14" s="167"/>
      <c r="BB14" s="168"/>
      <c r="BC14" s="168"/>
      <c r="BD14" s="168"/>
      <c r="BE14" s="168"/>
      <c r="BF14" s="169"/>
      <c r="BG14" s="167"/>
      <c r="BH14" s="168"/>
      <c r="BI14" s="168"/>
      <c r="BJ14" s="168"/>
      <c r="BK14" s="168"/>
      <c r="BL14" s="168"/>
      <c r="BM14" s="169"/>
      <c r="BN14" s="167"/>
      <c r="BO14" s="168"/>
      <c r="BP14" s="168"/>
      <c r="BQ14" s="168"/>
      <c r="BR14" s="169"/>
      <c r="BS14" s="167"/>
      <c r="BT14" s="168"/>
      <c r="BU14" s="168"/>
      <c r="BV14" s="168"/>
      <c r="BW14" s="169"/>
      <c r="BX14" s="167"/>
      <c r="BY14" s="168"/>
      <c r="BZ14" s="168"/>
      <c r="CA14" s="168"/>
      <c r="CB14" s="168"/>
      <c r="CC14" s="168"/>
      <c r="CD14" s="169"/>
      <c r="CE14" s="167"/>
      <c r="CF14" s="168"/>
      <c r="CG14" s="168"/>
      <c r="CH14" s="168"/>
      <c r="CI14" s="168"/>
      <c r="CJ14" s="169"/>
      <c r="CK14" s="167"/>
      <c r="CL14" s="168"/>
      <c r="CM14" s="168"/>
      <c r="CN14" s="168"/>
      <c r="CO14" s="168"/>
      <c r="CP14" s="168"/>
      <c r="CQ14" s="169"/>
      <c r="CR14" s="167"/>
      <c r="CS14" s="168"/>
      <c r="CT14" s="168"/>
      <c r="CU14" s="168"/>
      <c r="CV14" s="169"/>
      <c r="CW14" s="167"/>
      <c r="CX14" s="168"/>
      <c r="CY14" s="168"/>
      <c r="CZ14" s="168"/>
      <c r="DA14" s="169"/>
      <c r="DB14" s="167"/>
      <c r="DC14" s="168"/>
      <c r="DD14" s="168"/>
      <c r="DE14" s="168"/>
      <c r="DF14" s="168"/>
      <c r="DG14" s="168"/>
      <c r="DH14" s="169"/>
      <c r="DI14" s="167"/>
      <c r="DJ14" s="168"/>
      <c r="DK14" s="168"/>
      <c r="DL14" s="168"/>
      <c r="DM14" s="168"/>
      <c r="DN14" s="169"/>
      <c r="DO14" s="167"/>
      <c r="DP14" s="168"/>
      <c r="DQ14" s="168"/>
      <c r="DR14" s="168"/>
      <c r="DS14" s="168"/>
      <c r="DT14" s="168"/>
      <c r="DU14" s="169"/>
      <c r="DV14" s="167"/>
      <c r="DW14" s="168"/>
      <c r="DX14" s="168"/>
      <c r="DY14" s="168"/>
      <c r="DZ14" s="169"/>
      <c r="EA14" s="167"/>
      <c r="EB14" s="168"/>
      <c r="EC14" s="168"/>
      <c r="ED14" s="168"/>
      <c r="EE14" s="169"/>
      <c r="EF14" s="167"/>
      <c r="EG14" s="168"/>
      <c r="EH14" s="168"/>
      <c r="EI14" s="168"/>
      <c r="EJ14" s="168"/>
      <c r="EK14" s="168"/>
      <c r="EL14" s="169"/>
      <c r="EM14" s="167"/>
      <c r="EN14" s="168"/>
      <c r="EO14" s="168"/>
      <c r="EP14" s="168"/>
      <c r="EQ14" s="168"/>
      <c r="ER14" s="169"/>
      <c r="ES14" s="167"/>
      <c r="ET14" s="168"/>
      <c r="EU14" s="168"/>
      <c r="EV14" s="168"/>
      <c r="EW14" s="168"/>
      <c r="EX14" s="168"/>
      <c r="EY14" s="169"/>
      <c r="EZ14" s="167"/>
      <c r="FA14" s="168"/>
      <c r="FB14" s="168"/>
      <c r="FC14" s="168"/>
      <c r="FD14" s="168"/>
      <c r="FE14" s="168"/>
      <c r="FF14" s="169"/>
      <c r="FG14" s="167"/>
      <c r="FH14" s="168"/>
      <c r="FI14" s="168"/>
      <c r="FJ14" s="168"/>
      <c r="FK14" s="169"/>
      <c r="FL14" s="167"/>
      <c r="FM14" s="168"/>
      <c r="FN14" s="168"/>
      <c r="FO14" s="168"/>
      <c r="FP14" s="168"/>
      <c r="FQ14" s="168"/>
      <c r="FR14" s="169"/>
      <c r="FS14" s="167"/>
      <c r="FT14" s="168"/>
      <c r="FU14" s="168"/>
      <c r="FV14" s="168"/>
      <c r="FW14" s="168"/>
      <c r="FX14" s="168"/>
      <c r="FY14" s="169"/>
      <c r="FZ14" s="167"/>
      <c r="GA14" s="168"/>
      <c r="GB14" s="168"/>
      <c r="GC14" s="168"/>
      <c r="GD14" s="168"/>
      <c r="GE14" s="168"/>
      <c r="GF14" s="169"/>
      <c r="GG14" s="167"/>
      <c r="GH14" s="168"/>
      <c r="GI14" s="168"/>
      <c r="GJ14" s="168"/>
      <c r="GK14" s="168"/>
      <c r="GL14" s="168"/>
      <c r="GM14" s="168"/>
      <c r="GN14" s="169"/>
      <c r="GO14" s="167"/>
      <c r="GP14" s="168"/>
      <c r="GQ14" s="168"/>
      <c r="GR14" s="168"/>
      <c r="GS14" s="169"/>
      <c r="GT14" s="167"/>
      <c r="GU14" s="168"/>
      <c r="GV14" s="168"/>
      <c r="GW14" s="168"/>
      <c r="GX14" s="168"/>
      <c r="GY14" s="168"/>
      <c r="GZ14" s="169"/>
      <c r="HA14" s="167"/>
      <c r="HB14" s="168"/>
      <c r="HC14" s="168"/>
      <c r="HD14" s="168"/>
      <c r="HE14" s="168"/>
      <c r="HF14" s="168"/>
      <c r="HG14" s="169"/>
      <c r="HH14" s="167"/>
      <c r="HI14" s="168"/>
      <c r="HJ14" s="168"/>
      <c r="HK14" s="168"/>
      <c r="HL14" s="169"/>
      <c r="HM14" s="167"/>
      <c r="HN14" s="168"/>
      <c r="HO14" s="168"/>
      <c r="HP14" s="168"/>
      <c r="HQ14" s="169"/>
      <c r="HR14" s="167"/>
      <c r="HS14" s="168"/>
      <c r="HT14" s="168"/>
      <c r="HU14" s="168"/>
      <c r="HV14" s="168"/>
      <c r="HW14" s="169"/>
      <c r="HX14" s="167"/>
      <c r="HY14" s="168"/>
      <c r="HZ14" s="168"/>
      <c r="IA14" s="168"/>
      <c r="IB14" s="168"/>
      <c r="IC14" s="168"/>
      <c r="ID14" s="168"/>
      <c r="IE14" s="179"/>
    </row>
    <row r="15" spans="1:239" ht="10.5" customHeight="1" hidden="1">
      <c r="A15" s="173" t="s">
        <v>27</v>
      </c>
      <c r="B15" s="174"/>
      <c r="C15" s="174"/>
      <c r="D15" s="174"/>
      <c r="E15" s="175"/>
      <c r="F15" s="176" t="s">
        <v>28</v>
      </c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  <c r="AC15" s="167"/>
      <c r="AD15" s="168"/>
      <c r="AE15" s="168"/>
      <c r="AF15" s="168"/>
      <c r="AG15" s="168"/>
      <c r="AH15" s="168"/>
      <c r="AI15" s="169"/>
      <c r="AJ15" s="167"/>
      <c r="AK15" s="168"/>
      <c r="AL15" s="168"/>
      <c r="AM15" s="168"/>
      <c r="AN15" s="169"/>
      <c r="AO15" s="167"/>
      <c r="AP15" s="168"/>
      <c r="AQ15" s="168"/>
      <c r="AR15" s="168"/>
      <c r="AS15" s="169"/>
      <c r="AT15" s="167"/>
      <c r="AU15" s="168"/>
      <c r="AV15" s="168"/>
      <c r="AW15" s="168"/>
      <c r="AX15" s="168"/>
      <c r="AY15" s="168"/>
      <c r="AZ15" s="169"/>
      <c r="BA15" s="167"/>
      <c r="BB15" s="168"/>
      <c r="BC15" s="168"/>
      <c r="BD15" s="168"/>
      <c r="BE15" s="168"/>
      <c r="BF15" s="169"/>
      <c r="BG15" s="167"/>
      <c r="BH15" s="168"/>
      <c r="BI15" s="168"/>
      <c r="BJ15" s="168"/>
      <c r="BK15" s="168"/>
      <c r="BL15" s="168"/>
      <c r="BM15" s="169"/>
      <c r="BN15" s="167"/>
      <c r="BO15" s="168"/>
      <c r="BP15" s="168"/>
      <c r="BQ15" s="168"/>
      <c r="BR15" s="169"/>
      <c r="BS15" s="167"/>
      <c r="BT15" s="168"/>
      <c r="BU15" s="168"/>
      <c r="BV15" s="168"/>
      <c r="BW15" s="169"/>
      <c r="BX15" s="167"/>
      <c r="BY15" s="168"/>
      <c r="BZ15" s="168"/>
      <c r="CA15" s="168"/>
      <c r="CB15" s="168"/>
      <c r="CC15" s="168"/>
      <c r="CD15" s="169"/>
      <c r="CE15" s="167"/>
      <c r="CF15" s="168"/>
      <c r="CG15" s="168"/>
      <c r="CH15" s="168"/>
      <c r="CI15" s="168"/>
      <c r="CJ15" s="169"/>
      <c r="CK15" s="167"/>
      <c r="CL15" s="168"/>
      <c r="CM15" s="168"/>
      <c r="CN15" s="168"/>
      <c r="CO15" s="168"/>
      <c r="CP15" s="168"/>
      <c r="CQ15" s="169"/>
      <c r="CR15" s="167"/>
      <c r="CS15" s="168"/>
      <c r="CT15" s="168"/>
      <c r="CU15" s="168"/>
      <c r="CV15" s="169"/>
      <c r="CW15" s="167"/>
      <c r="CX15" s="168"/>
      <c r="CY15" s="168"/>
      <c r="CZ15" s="168"/>
      <c r="DA15" s="169"/>
      <c r="DB15" s="167"/>
      <c r="DC15" s="168"/>
      <c r="DD15" s="168"/>
      <c r="DE15" s="168"/>
      <c r="DF15" s="168"/>
      <c r="DG15" s="168"/>
      <c r="DH15" s="169"/>
      <c r="DI15" s="167"/>
      <c r="DJ15" s="168"/>
      <c r="DK15" s="168"/>
      <c r="DL15" s="168"/>
      <c r="DM15" s="168"/>
      <c r="DN15" s="169"/>
      <c r="DO15" s="167"/>
      <c r="DP15" s="168"/>
      <c r="DQ15" s="168"/>
      <c r="DR15" s="168"/>
      <c r="DS15" s="168"/>
      <c r="DT15" s="168"/>
      <c r="DU15" s="169"/>
      <c r="DV15" s="167"/>
      <c r="DW15" s="168"/>
      <c r="DX15" s="168"/>
      <c r="DY15" s="168"/>
      <c r="DZ15" s="169"/>
      <c r="EA15" s="167"/>
      <c r="EB15" s="168"/>
      <c r="EC15" s="168"/>
      <c r="ED15" s="168"/>
      <c r="EE15" s="169"/>
      <c r="EF15" s="167"/>
      <c r="EG15" s="168"/>
      <c r="EH15" s="168"/>
      <c r="EI15" s="168"/>
      <c r="EJ15" s="168"/>
      <c r="EK15" s="168"/>
      <c r="EL15" s="169"/>
      <c r="EM15" s="167"/>
      <c r="EN15" s="168"/>
      <c r="EO15" s="168"/>
      <c r="EP15" s="168"/>
      <c r="EQ15" s="168"/>
      <c r="ER15" s="169"/>
      <c r="ES15" s="167"/>
      <c r="ET15" s="168"/>
      <c r="EU15" s="168"/>
      <c r="EV15" s="168"/>
      <c r="EW15" s="168"/>
      <c r="EX15" s="168"/>
      <c r="EY15" s="169"/>
      <c r="EZ15" s="167"/>
      <c r="FA15" s="168"/>
      <c r="FB15" s="168"/>
      <c r="FC15" s="168"/>
      <c r="FD15" s="168"/>
      <c r="FE15" s="168"/>
      <c r="FF15" s="169"/>
      <c r="FG15" s="167"/>
      <c r="FH15" s="168"/>
      <c r="FI15" s="168"/>
      <c r="FJ15" s="168"/>
      <c r="FK15" s="169"/>
      <c r="FL15" s="167"/>
      <c r="FM15" s="168"/>
      <c r="FN15" s="168"/>
      <c r="FO15" s="168"/>
      <c r="FP15" s="168"/>
      <c r="FQ15" s="168"/>
      <c r="FR15" s="169"/>
      <c r="FS15" s="167"/>
      <c r="FT15" s="168"/>
      <c r="FU15" s="168"/>
      <c r="FV15" s="168"/>
      <c r="FW15" s="168"/>
      <c r="FX15" s="168"/>
      <c r="FY15" s="169"/>
      <c r="FZ15" s="167"/>
      <c r="GA15" s="168"/>
      <c r="GB15" s="168"/>
      <c r="GC15" s="168"/>
      <c r="GD15" s="168"/>
      <c r="GE15" s="168"/>
      <c r="GF15" s="169"/>
      <c r="GG15" s="167"/>
      <c r="GH15" s="168"/>
      <c r="GI15" s="168"/>
      <c r="GJ15" s="168"/>
      <c r="GK15" s="168"/>
      <c r="GL15" s="168"/>
      <c r="GM15" s="168"/>
      <c r="GN15" s="169"/>
      <c r="GO15" s="167"/>
      <c r="GP15" s="168"/>
      <c r="GQ15" s="168"/>
      <c r="GR15" s="168"/>
      <c r="GS15" s="169"/>
      <c r="GT15" s="167"/>
      <c r="GU15" s="168"/>
      <c r="GV15" s="168"/>
      <c r="GW15" s="168"/>
      <c r="GX15" s="168"/>
      <c r="GY15" s="168"/>
      <c r="GZ15" s="169"/>
      <c r="HA15" s="167"/>
      <c r="HB15" s="168"/>
      <c r="HC15" s="168"/>
      <c r="HD15" s="168"/>
      <c r="HE15" s="168"/>
      <c r="HF15" s="168"/>
      <c r="HG15" s="169"/>
      <c r="HH15" s="167"/>
      <c r="HI15" s="168"/>
      <c r="HJ15" s="168"/>
      <c r="HK15" s="168"/>
      <c r="HL15" s="169"/>
      <c r="HM15" s="167"/>
      <c r="HN15" s="168"/>
      <c r="HO15" s="168"/>
      <c r="HP15" s="168"/>
      <c r="HQ15" s="169"/>
      <c r="HR15" s="167"/>
      <c r="HS15" s="168"/>
      <c r="HT15" s="168"/>
      <c r="HU15" s="168"/>
      <c r="HV15" s="168"/>
      <c r="HW15" s="169"/>
      <c r="HX15" s="167"/>
      <c r="HY15" s="168"/>
      <c r="HZ15" s="168"/>
      <c r="IA15" s="168"/>
      <c r="IB15" s="168"/>
      <c r="IC15" s="168"/>
      <c r="ID15" s="168"/>
      <c r="IE15" s="179"/>
    </row>
    <row r="16" spans="1:239" ht="10.5" customHeight="1" hidden="1">
      <c r="A16" s="173" t="s">
        <v>29</v>
      </c>
      <c r="B16" s="174"/>
      <c r="C16" s="174"/>
      <c r="D16" s="174"/>
      <c r="E16" s="175"/>
      <c r="F16" s="176" t="s">
        <v>29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8"/>
      <c r="AC16" s="167"/>
      <c r="AD16" s="168"/>
      <c r="AE16" s="168"/>
      <c r="AF16" s="168"/>
      <c r="AG16" s="168"/>
      <c r="AH16" s="168"/>
      <c r="AI16" s="169"/>
      <c r="AJ16" s="167"/>
      <c r="AK16" s="168"/>
      <c r="AL16" s="168"/>
      <c r="AM16" s="168"/>
      <c r="AN16" s="169"/>
      <c r="AO16" s="167"/>
      <c r="AP16" s="168"/>
      <c r="AQ16" s="168"/>
      <c r="AR16" s="168"/>
      <c r="AS16" s="169"/>
      <c r="AT16" s="167"/>
      <c r="AU16" s="168"/>
      <c r="AV16" s="168"/>
      <c r="AW16" s="168"/>
      <c r="AX16" s="168"/>
      <c r="AY16" s="168"/>
      <c r="AZ16" s="169"/>
      <c r="BA16" s="167"/>
      <c r="BB16" s="168"/>
      <c r="BC16" s="168"/>
      <c r="BD16" s="168"/>
      <c r="BE16" s="168"/>
      <c r="BF16" s="169"/>
      <c r="BG16" s="167"/>
      <c r="BH16" s="168"/>
      <c r="BI16" s="168"/>
      <c r="BJ16" s="168"/>
      <c r="BK16" s="168"/>
      <c r="BL16" s="168"/>
      <c r="BM16" s="169"/>
      <c r="BN16" s="167"/>
      <c r="BO16" s="168"/>
      <c r="BP16" s="168"/>
      <c r="BQ16" s="168"/>
      <c r="BR16" s="169"/>
      <c r="BS16" s="167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9"/>
      <c r="CE16" s="167"/>
      <c r="CF16" s="168"/>
      <c r="CG16" s="168"/>
      <c r="CH16" s="168"/>
      <c r="CI16" s="168"/>
      <c r="CJ16" s="169"/>
      <c r="CK16" s="167"/>
      <c r="CL16" s="168"/>
      <c r="CM16" s="168"/>
      <c r="CN16" s="168"/>
      <c r="CO16" s="168"/>
      <c r="CP16" s="168"/>
      <c r="CQ16" s="169"/>
      <c r="CR16" s="167"/>
      <c r="CS16" s="168"/>
      <c r="CT16" s="168"/>
      <c r="CU16" s="168"/>
      <c r="CV16" s="169"/>
      <c r="CW16" s="167"/>
      <c r="CX16" s="168"/>
      <c r="CY16" s="168"/>
      <c r="CZ16" s="168"/>
      <c r="DA16" s="169"/>
      <c r="DB16" s="167"/>
      <c r="DC16" s="168"/>
      <c r="DD16" s="168"/>
      <c r="DE16" s="168"/>
      <c r="DF16" s="168"/>
      <c r="DG16" s="168"/>
      <c r="DH16" s="169"/>
      <c r="DI16" s="167"/>
      <c r="DJ16" s="168"/>
      <c r="DK16" s="168"/>
      <c r="DL16" s="168"/>
      <c r="DM16" s="168"/>
      <c r="DN16" s="169"/>
      <c r="DO16" s="167"/>
      <c r="DP16" s="168"/>
      <c r="DQ16" s="168"/>
      <c r="DR16" s="168"/>
      <c r="DS16" s="168"/>
      <c r="DT16" s="168"/>
      <c r="DU16" s="169"/>
      <c r="DV16" s="167"/>
      <c r="DW16" s="168"/>
      <c r="DX16" s="168"/>
      <c r="DY16" s="168"/>
      <c r="DZ16" s="169"/>
      <c r="EA16" s="167"/>
      <c r="EB16" s="168"/>
      <c r="EC16" s="168"/>
      <c r="ED16" s="168"/>
      <c r="EE16" s="169"/>
      <c r="EF16" s="167"/>
      <c r="EG16" s="168"/>
      <c r="EH16" s="168"/>
      <c r="EI16" s="168"/>
      <c r="EJ16" s="168"/>
      <c r="EK16" s="168"/>
      <c r="EL16" s="169"/>
      <c r="EM16" s="167"/>
      <c r="EN16" s="168"/>
      <c r="EO16" s="168"/>
      <c r="EP16" s="168"/>
      <c r="EQ16" s="168"/>
      <c r="ER16" s="169"/>
      <c r="ES16" s="167"/>
      <c r="ET16" s="168"/>
      <c r="EU16" s="168"/>
      <c r="EV16" s="168"/>
      <c r="EW16" s="168"/>
      <c r="EX16" s="168"/>
      <c r="EY16" s="169"/>
      <c r="EZ16" s="167"/>
      <c r="FA16" s="168"/>
      <c r="FB16" s="168"/>
      <c r="FC16" s="168"/>
      <c r="FD16" s="168"/>
      <c r="FE16" s="168"/>
      <c r="FF16" s="169"/>
      <c r="FG16" s="167"/>
      <c r="FH16" s="168"/>
      <c r="FI16" s="168"/>
      <c r="FJ16" s="168"/>
      <c r="FK16" s="169"/>
      <c r="FL16" s="167"/>
      <c r="FM16" s="168"/>
      <c r="FN16" s="168"/>
      <c r="FO16" s="168"/>
      <c r="FP16" s="168"/>
      <c r="FQ16" s="168"/>
      <c r="FR16" s="169"/>
      <c r="FS16" s="167"/>
      <c r="FT16" s="168"/>
      <c r="FU16" s="168"/>
      <c r="FV16" s="168"/>
      <c r="FW16" s="168"/>
      <c r="FX16" s="168"/>
      <c r="FY16" s="169"/>
      <c r="FZ16" s="167"/>
      <c r="GA16" s="168"/>
      <c r="GB16" s="168"/>
      <c r="GC16" s="168"/>
      <c r="GD16" s="168"/>
      <c r="GE16" s="168"/>
      <c r="GF16" s="169"/>
      <c r="GG16" s="167"/>
      <c r="GH16" s="168"/>
      <c r="GI16" s="168"/>
      <c r="GJ16" s="168"/>
      <c r="GK16" s="168"/>
      <c r="GL16" s="168"/>
      <c r="GM16" s="168"/>
      <c r="GN16" s="169"/>
      <c r="GO16" s="167"/>
      <c r="GP16" s="168"/>
      <c r="GQ16" s="168"/>
      <c r="GR16" s="168"/>
      <c r="GS16" s="169"/>
      <c r="GT16" s="167"/>
      <c r="GU16" s="168"/>
      <c r="GV16" s="168"/>
      <c r="GW16" s="168"/>
      <c r="GX16" s="168"/>
      <c r="GY16" s="168"/>
      <c r="GZ16" s="169"/>
      <c r="HA16" s="167"/>
      <c r="HB16" s="168"/>
      <c r="HC16" s="168"/>
      <c r="HD16" s="168"/>
      <c r="HE16" s="168"/>
      <c r="HF16" s="168"/>
      <c r="HG16" s="169"/>
      <c r="HH16" s="167"/>
      <c r="HI16" s="168"/>
      <c r="HJ16" s="168"/>
      <c r="HK16" s="168"/>
      <c r="HL16" s="169"/>
      <c r="HM16" s="167"/>
      <c r="HN16" s="168"/>
      <c r="HO16" s="168"/>
      <c r="HP16" s="168"/>
      <c r="HQ16" s="169"/>
      <c r="HR16" s="167"/>
      <c r="HS16" s="168"/>
      <c r="HT16" s="168"/>
      <c r="HU16" s="168"/>
      <c r="HV16" s="168"/>
      <c r="HW16" s="169"/>
      <c r="HX16" s="167"/>
      <c r="HY16" s="168"/>
      <c r="HZ16" s="168"/>
      <c r="IA16" s="168"/>
      <c r="IB16" s="168"/>
      <c r="IC16" s="168"/>
      <c r="ID16" s="168"/>
      <c r="IE16" s="179"/>
    </row>
    <row r="17" spans="1:239" ht="32.25" customHeight="1">
      <c r="A17" s="195" t="s">
        <v>51</v>
      </c>
      <c r="B17" s="196"/>
      <c r="C17" s="196"/>
      <c r="D17" s="196"/>
      <c r="E17" s="197"/>
      <c r="F17" s="198" t="s">
        <v>30</v>
      </c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207">
        <f>AC18+AC19+AC20+AC21+AC23</f>
        <v>7.65112</v>
      </c>
      <c r="AD17" s="208"/>
      <c r="AE17" s="208"/>
      <c r="AF17" s="208"/>
      <c r="AG17" s="208"/>
      <c r="AH17" s="208"/>
      <c r="AI17" s="209"/>
      <c r="AJ17" s="207">
        <f>AJ18+AJ19+AJ20+AJ23</f>
        <v>0</v>
      </c>
      <c r="AK17" s="208"/>
      <c r="AL17" s="208"/>
      <c r="AM17" s="208"/>
      <c r="AN17" s="209"/>
      <c r="AO17" s="207">
        <f>AO18+AO19+AO20+AO23</f>
        <v>0</v>
      </c>
      <c r="AP17" s="208"/>
      <c r="AQ17" s="208"/>
      <c r="AR17" s="208"/>
      <c r="AS17" s="209"/>
      <c r="AT17" s="207">
        <f>AT18+AT19+AT20+AT21+AT23</f>
        <v>7.65112</v>
      </c>
      <c r="AU17" s="208"/>
      <c r="AV17" s="208"/>
      <c r="AW17" s="208"/>
      <c r="AX17" s="208"/>
      <c r="AY17" s="208"/>
      <c r="AZ17" s="209"/>
      <c r="BA17" s="207">
        <f>BA18+BA19+BA20+BA23</f>
        <v>0</v>
      </c>
      <c r="BB17" s="208"/>
      <c r="BC17" s="208"/>
      <c r="BD17" s="208"/>
      <c r="BE17" s="208"/>
      <c r="BF17" s="209"/>
      <c r="BG17" s="207">
        <f>BG18+BG19+BG20+BG21+BG23</f>
        <v>0.0727000006</v>
      </c>
      <c r="BH17" s="208"/>
      <c r="BI17" s="208"/>
      <c r="BJ17" s="208"/>
      <c r="BK17" s="208"/>
      <c r="BL17" s="208"/>
      <c r="BM17" s="209"/>
      <c r="BN17" s="207">
        <f>BN18+BN19+BN20+BN23</f>
        <v>0.019999997</v>
      </c>
      <c r="BO17" s="208"/>
      <c r="BP17" s="208"/>
      <c r="BQ17" s="208"/>
      <c r="BR17" s="209"/>
      <c r="BS17" s="207">
        <f>BS18+BS19+BS20+BS23</f>
        <v>0</v>
      </c>
      <c r="BT17" s="208"/>
      <c r="BU17" s="208"/>
      <c r="BV17" s="208"/>
      <c r="BW17" s="209"/>
      <c r="BX17" s="207">
        <f>BX18+BX19+BX20+BX21+BX23</f>
        <v>0.052700003599999996</v>
      </c>
      <c r="BY17" s="208"/>
      <c r="BZ17" s="208"/>
      <c r="CA17" s="208"/>
      <c r="CB17" s="208"/>
      <c r="CC17" s="208"/>
      <c r="CD17" s="209"/>
      <c r="CE17" s="207">
        <f>CE18+CE19+CE20+CE23</f>
        <v>0</v>
      </c>
      <c r="CF17" s="208"/>
      <c r="CG17" s="208"/>
      <c r="CH17" s="208"/>
      <c r="CI17" s="208"/>
      <c r="CJ17" s="209"/>
      <c r="CK17" s="207">
        <f>CK18+CK19+CK20+CK21+CK23</f>
        <v>-7.578419999399999</v>
      </c>
      <c r="CL17" s="208"/>
      <c r="CM17" s="208"/>
      <c r="CN17" s="208"/>
      <c r="CO17" s="208"/>
      <c r="CP17" s="208"/>
      <c r="CQ17" s="209"/>
      <c r="CR17" s="207">
        <f>CR18+CR19+CR20+CR23</f>
        <v>0.019999997</v>
      </c>
      <c r="CS17" s="208"/>
      <c r="CT17" s="208"/>
      <c r="CU17" s="208"/>
      <c r="CV17" s="209"/>
      <c r="CW17" s="207">
        <f>CW18+CW19+CW20+CW23</f>
        <v>0</v>
      </c>
      <c r="CX17" s="208"/>
      <c r="CY17" s="208"/>
      <c r="CZ17" s="208"/>
      <c r="DA17" s="209"/>
      <c r="DB17" s="207">
        <f>DB18+DB19+DB20+DB21+DB23</f>
        <v>-7.5984199964</v>
      </c>
      <c r="DC17" s="208"/>
      <c r="DD17" s="208"/>
      <c r="DE17" s="208"/>
      <c r="DF17" s="208"/>
      <c r="DG17" s="208"/>
      <c r="DH17" s="209"/>
      <c r="DI17" s="207">
        <f>DI18+DI19+DI20+DI23</f>
        <v>0</v>
      </c>
      <c r="DJ17" s="208"/>
      <c r="DK17" s="208"/>
      <c r="DL17" s="208"/>
      <c r="DM17" s="208"/>
      <c r="DN17" s="209"/>
      <c r="DO17" s="207">
        <f>DO18+DO19+DO20+DO21+DO23</f>
        <v>0.0727000006</v>
      </c>
      <c r="DP17" s="208"/>
      <c r="DQ17" s="208"/>
      <c r="DR17" s="208"/>
      <c r="DS17" s="208"/>
      <c r="DT17" s="208"/>
      <c r="DU17" s="209"/>
      <c r="DV17" s="207">
        <f>DV18+DV19+DV20+DV23</f>
        <v>0.019999997</v>
      </c>
      <c r="DW17" s="208"/>
      <c r="DX17" s="208"/>
      <c r="DY17" s="208"/>
      <c r="DZ17" s="209"/>
      <c r="EA17" s="207">
        <f>EA18+EA19+EA20+EA23</f>
        <v>0</v>
      </c>
      <c r="EB17" s="208"/>
      <c r="EC17" s="208"/>
      <c r="ED17" s="208"/>
      <c r="EE17" s="209"/>
      <c r="EF17" s="207">
        <f>EF18+EF19+EF20+EF21+EF23</f>
        <v>0.052700003599999996</v>
      </c>
      <c r="EG17" s="208"/>
      <c r="EH17" s="208"/>
      <c r="EI17" s="208"/>
      <c r="EJ17" s="208"/>
      <c r="EK17" s="208"/>
      <c r="EL17" s="209"/>
      <c r="EM17" s="207">
        <f>EM18+EM19+EM20+EM23</f>
        <v>0</v>
      </c>
      <c r="EN17" s="208"/>
      <c r="EO17" s="208"/>
      <c r="EP17" s="208"/>
      <c r="EQ17" s="208"/>
      <c r="ER17" s="209"/>
      <c r="ES17" s="207"/>
      <c r="ET17" s="208"/>
      <c r="EU17" s="208"/>
      <c r="EV17" s="208"/>
      <c r="EW17" s="208"/>
      <c r="EX17" s="208"/>
      <c r="EY17" s="209"/>
      <c r="EZ17" s="207"/>
      <c r="FA17" s="208"/>
      <c r="FB17" s="208"/>
      <c r="FC17" s="208"/>
      <c r="FD17" s="208"/>
      <c r="FE17" s="208"/>
      <c r="FF17" s="209"/>
      <c r="FG17" s="207"/>
      <c r="FH17" s="208"/>
      <c r="FI17" s="208"/>
      <c r="FJ17" s="208"/>
      <c r="FK17" s="209"/>
      <c r="FL17" s="207"/>
      <c r="FM17" s="208"/>
      <c r="FN17" s="208"/>
      <c r="FO17" s="208"/>
      <c r="FP17" s="208"/>
      <c r="FQ17" s="208"/>
      <c r="FR17" s="209"/>
      <c r="FS17" s="207"/>
      <c r="FT17" s="208"/>
      <c r="FU17" s="208"/>
      <c r="FV17" s="208"/>
      <c r="FW17" s="208"/>
      <c r="FX17" s="208"/>
      <c r="FY17" s="209"/>
      <c r="FZ17" s="207"/>
      <c r="GA17" s="208"/>
      <c r="GB17" s="208"/>
      <c r="GC17" s="208"/>
      <c r="GD17" s="208"/>
      <c r="GE17" s="208"/>
      <c r="GF17" s="209"/>
      <c r="GG17" s="207"/>
      <c r="GH17" s="208"/>
      <c r="GI17" s="208"/>
      <c r="GJ17" s="208"/>
      <c r="GK17" s="208"/>
      <c r="GL17" s="208"/>
      <c r="GM17" s="208"/>
      <c r="GN17" s="209"/>
      <c r="GO17" s="207"/>
      <c r="GP17" s="208"/>
      <c r="GQ17" s="208"/>
      <c r="GR17" s="208"/>
      <c r="GS17" s="209"/>
      <c r="GT17" s="207"/>
      <c r="GU17" s="208"/>
      <c r="GV17" s="208"/>
      <c r="GW17" s="208"/>
      <c r="GX17" s="208"/>
      <c r="GY17" s="208"/>
      <c r="GZ17" s="209"/>
      <c r="HA17" s="207"/>
      <c r="HB17" s="208"/>
      <c r="HC17" s="208"/>
      <c r="HD17" s="208"/>
      <c r="HE17" s="208"/>
      <c r="HF17" s="208"/>
      <c r="HG17" s="209"/>
      <c r="HH17" s="207"/>
      <c r="HI17" s="208"/>
      <c r="HJ17" s="208"/>
      <c r="HK17" s="208"/>
      <c r="HL17" s="209"/>
      <c r="HM17" s="207"/>
      <c r="HN17" s="208"/>
      <c r="HO17" s="208"/>
      <c r="HP17" s="208"/>
      <c r="HQ17" s="209"/>
      <c r="HR17" s="207"/>
      <c r="HS17" s="208"/>
      <c r="HT17" s="208"/>
      <c r="HU17" s="208"/>
      <c r="HV17" s="208"/>
      <c r="HW17" s="209"/>
      <c r="HX17" s="207"/>
      <c r="HY17" s="208"/>
      <c r="HZ17" s="208"/>
      <c r="IA17" s="208"/>
      <c r="IB17" s="208"/>
      <c r="IC17" s="208"/>
      <c r="ID17" s="208"/>
      <c r="IE17" s="210"/>
    </row>
    <row r="18" spans="1:239" ht="121.5" customHeight="1">
      <c r="A18" s="173" t="s">
        <v>25</v>
      </c>
      <c r="B18" s="174"/>
      <c r="C18" s="174"/>
      <c r="D18" s="174"/>
      <c r="E18" s="175"/>
      <c r="F18" s="176" t="str">
        <f>'стр.1'!F19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8"/>
      <c r="AC18" s="167">
        <f>'стр.1'!AU19</f>
        <v>7.65112</v>
      </c>
      <c r="AD18" s="168"/>
      <c r="AE18" s="168"/>
      <c r="AF18" s="168"/>
      <c r="AG18" s="168"/>
      <c r="AH18" s="168"/>
      <c r="AI18" s="169"/>
      <c r="AJ18" s="167">
        <v>0</v>
      </c>
      <c r="AK18" s="168"/>
      <c r="AL18" s="168"/>
      <c r="AM18" s="168"/>
      <c r="AN18" s="169"/>
      <c r="AO18" s="167">
        <v>0</v>
      </c>
      <c r="AP18" s="168"/>
      <c r="AQ18" s="168"/>
      <c r="AR18" s="168"/>
      <c r="AS18" s="169"/>
      <c r="AT18" s="167">
        <f>AC18</f>
        <v>7.65112</v>
      </c>
      <c r="AU18" s="168"/>
      <c r="AV18" s="168"/>
      <c r="AW18" s="168"/>
      <c r="AX18" s="168"/>
      <c r="AY18" s="168"/>
      <c r="AZ18" s="169"/>
      <c r="BA18" s="167">
        <v>0</v>
      </c>
      <c r="BB18" s="168"/>
      <c r="BC18" s="168"/>
      <c r="BD18" s="168"/>
      <c r="BE18" s="168"/>
      <c r="BF18" s="169"/>
      <c r="BG18" s="167">
        <f aca="true" t="shared" si="0" ref="BG18:BG23">BN18+BS18+BX18+CE18</f>
        <v>0.052700003599999996</v>
      </c>
      <c r="BH18" s="168"/>
      <c r="BI18" s="168"/>
      <c r="BJ18" s="168"/>
      <c r="BK18" s="168"/>
      <c r="BL18" s="168"/>
      <c r="BM18" s="169"/>
      <c r="BN18" s="167">
        <v>0</v>
      </c>
      <c r="BO18" s="168"/>
      <c r="BP18" s="168"/>
      <c r="BQ18" s="168"/>
      <c r="BR18" s="169"/>
      <c r="BS18" s="167">
        <v>0</v>
      </c>
      <c r="BT18" s="168"/>
      <c r="BU18" s="168"/>
      <c r="BV18" s="168"/>
      <c r="BW18" s="169"/>
      <c r="BX18" s="167">
        <f>44.66102*1.18/1000</f>
        <v>0.052700003599999996</v>
      </c>
      <c r="BY18" s="168"/>
      <c r="BZ18" s="168"/>
      <c r="CA18" s="168"/>
      <c r="CB18" s="168"/>
      <c r="CC18" s="168"/>
      <c r="CD18" s="169"/>
      <c r="CE18" s="167">
        <v>0</v>
      </c>
      <c r="CF18" s="168"/>
      <c r="CG18" s="168"/>
      <c r="CH18" s="168"/>
      <c r="CI18" s="168"/>
      <c r="CJ18" s="169"/>
      <c r="CK18" s="167">
        <f>BG18-AC18</f>
        <v>-7.5984199964</v>
      </c>
      <c r="CL18" s="168"/>
      <c r="CM18" s="168"/>
      <c r="CN18" s="168"/>
      <c r="CO18" s="168"/>
      <c r="CP18" s="168"/>
      <c r="CQ18" s="169"/>
      <c r="CR18" s="167">
        <f>BN18-AJ18</f>
        <v>0</v>
      </c>
      <c r="CS18" s="168"/>
      <c r="CT18" s="168"/>
      <c r="CU18" s="168"/>
      <c r="CV18" s="169"/>
      <c r="CW18" s="167">
        <f>BS18-AO18</f>
        <v>0</v>
      </c>
      <c r="CX18" s="168"/>
      <c r="CY18" s="168"/>
      <c r="CZ18" s="168"/>
      <c r="DA18" s="169"/>
      <c r="DB18" s="167">
        <f>BX18-AT18</f>
        <v>-7.5984199964</v>
      </c>
      <c r="DC18" s="168"/>
      <c r="DD18" s="168"/>
      <c r="DE18" s="168"/>
      <c r="DF18" s="168"/>
      <c r="DG18" s="168"/>
      <c r="DH18" s="169"/>
      <c r="DI18" s="167">
        <f>CE18-BA18</f>
        <v>0</v>
      </c>
      <c r="DJ18" s="168"/>
      <c r="DK18" s="168"/>
      <c r="DL18" s="168"/>
      <c r="DM18" s="168"/>
      <c r="DN18" s="169"/>
      <c r="DO18" s="167">
        <f>DV18+EA18+EF18+EM18</f>
        <v>0.052700003599999996</v>
      </c>
      <c r="DP18" s="168"/>
      <c r="DQ18" s="168"/>
      <c r="DR18" s="168"/>
      <c r="DS18" s="168"/>
      <c r="DT18" s="168"/>
      <c r="DU18" s="169"/>
      <c r="DV18" s="167">
        <f>BN18</f>
        <v>0</v>
      </c>
      <c r="DW18" s="168"/>
      <c r="DX18" s="168"/>
      <c r="DY18" s="168"/>
      <c r="DZ18" s="169"/>
      <c r="EA18" s="167">
        <v>0</v>
      </c>
      <c r="EB18" s="168"/>
      <c r="EC18" s="168"/>
      <c r="ED18" s="168"/>
      <c r="EE18" s="169"/>
      <c r="EF18" s="167">
        <f>BX18</f>
        <v>0.052700003599999996</v>
      </c>
      <c r="EG18" s="168"/>
      <c r="EH18" s="168"/>
      <c r="EI18" s="168"/>
      <c r="EJ18" s="168"/>
      <c r="EK18" s="168"/>
      <c r="EL18" s="169"/>
      <c r="EM18" s="167">
        <v>0</v>
      </c>
      <c r="EN18" s="168"/>
      <c r="EO18" s="168"/>
      <c r="EP18" s="168"/>
      <c r="EQ18" s="168"/>
      <c r="ER18" s="169"/>
      <c r="ES18" s="167"/>
      <c r="ET18" s="168"/>
      <c r="EU18" s="168"/>
      <c r="EV18" s="168"/>
      <c r="EW18" s="168"/>
      <c r="EX18" s="168"/>
      <c r="EY18" s="169"/>
      <c r="EZ18" s="167"/>
      <c r="FA18" s="168"/>
      <c r="FB18" s="168"/>
      <c r="FC18" s="168"/>
      <c r="FD18" s="168"/>
      <c r="FE18" s="168"/>
      <c r="FF18" s="169"/>
      <c r="FG18" s="167"/>
      <c r="FH18" s="168"/>
      <c r="FI18" s="168"/>
      <c r="FJ18" s="168"/>
      <c r="FK18" s="169"/>
      <c r="FL18" s="167"/>
      <c r="FM18" s="168"/>
      <c r="FN18" s="168"/>
      <c r="FO18" s="168"/>
      <c r="FP18" s="168"/>
      <c r="FQ18" s="168"/>
      <c r="FR18" s="169"/>
      <c r="FS18" s="170">
        <v>1974</v>
      </c>
      <c r="FT18" s="171"/>
      <c r="FU18" s="171"/>
      <c r="FV18" s="171"/>
      <c r="FW18" s="171"/>
      <c r="FX18" s="171"/>
      <c r="FY18" s="172"/>
      <c r="FZ18" s="170">
        <v>25</v>
      </c>
      <c r="GA18" s="171"/>
      <c r="GB18" s="171"/>
      <c r="GC18" s="171"/>
      <c r="GD18" s="171"/>
      <c r="GE18" s="171"/>
      <c r="GF18" s="172"/>
      <c r="GG18" s="214" t="s">
        <v>318</v>
      </c>
      <c r="GH18" s="215"/>
      <c r="GI18" s="215"/>
      <c r="GJ18" s="215"/>
      <c r="GK18" s="215"/>
      <c r="GL18" s="215"/>
      <c r="GM18" s="215"/>
      <c r="GN18" s="216"/>
      <c r="GO18" s="211">
        <v>64</v>
      </c>
      <c r="GP18" s="212"/>
      <c r="GQ18" s="212"/>
      <c r="GR18" s="212"/>
      <c r="GS18" s="213"/>
      <c r="GT18" s="167"/>
      <c r="GU18" s="168"/>
      <c r="GV18" s="168"/>
      <c r="GW18" s="168"/>
      <c r="GX18" s="168"/>
      <c r="GY18" s="168"/>
      <c r="GZ18" s="169"/>
      <c r="HA18" s="167"/>
      <c r="HB18" s="168"/>
      <c r="HC18" s="168"/>
      <c r="HD18" s="168"/>
      <c r="HE18" s="168"/>
      <c r="HF18" s="168"/>
      <c r="HG18" s="169"/>
      <c r="HH18" s="167"/>
      <c r="HI18" s="168"/>
      <c r="HJ18" s="168"/>
      <c r="HK18" s="168"/>
      <c r="HL18" s="169"/>
      <c r="HM18" s="167"/>
      <c r="HN18" s="168"/>
      <c r="HO18" s="168"/>
      <c r="HP18" s="168"/>
      <c r="HQ18" s="169"/>
      <c r="HR18" s="167"/>
      <c r="HS18" s="168"/>
      <c r="HT18" s="168"/>
      <c r="HU18" s="168"/>
      <c r="HV18" s="168"/>
      <c r="HW18" s="169"/>
      <c r="HX18" s="167"/>
      <c r="HY18" s="168"/>
      <c r="HZ18" s="168"/>
      <c r="IA18" s="168"/>
      <c r="IB18" s="168"/>
      <c r="IC18" s="168"/>
      <c r="ID18" s="168"/>
      <c r="IE18" s="179"/>
    </row>
    <row r="19" spans="1:239" ht="121.5" customHeight="1" hidden="1">
      <c r="A19" s="173" t="s">
        <v>27</v>
      </c>
      <c r="B19" s="174"/>
      <c r="C19" s="174"/>
      <c r="D19" s="174"/>
      <c r="E19" s="175"/>
      <c r="F19" s="176" t="str">
        <f>'стр.1'!F20</f>
        <v>ПС 110/6 кВ "Комсомольская": монтаж дуговых защит МВ-6кВ. Разработка ПСД.</v>
      </c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8"/>
      <c r="AC19" s="167">
        <f>'стр.1'!AU20</f>
        <v>0</v>
      </c>
      <c r="AD19" s="168"/>
      <c r="AE19" s="168"/>
      <c r="AF19" s="168"/>
      <c r="AG19" s="168"/>
      <c r="AH19" s="168"/>
      <c r="AI19" s="169"/>
      <c r="AJ19" s="167"/>
      <c r="AK19" s="168"/>
      <c r="AL19" s="168"/>
      <c r="AM19" s="168"/>
      <c r="AN19" s="169"/>
      <c r="AO19" s="167"/>
      <c r="AP19" s="168"/>
      <c r="AQ19" s="168"/>
      <c r="AR19" s="168"/>
      <c r="AS19" s="169"/>
      <c r="AT19" s="167"/>
      <c r="AU19" s="168"/>
      <c r="AV19" s="168"/>
      <c r="AW19" s="168"/>
      <c r="AX19" s="168"/>
      <c r="AY19" s="168"/>
      <c r="AZ19" s="169"/>
      <c r="BA19" s="167"/>
      <c r="BB19" s="168"/>
      <c r="BC19" s="168"/>
      <c r="BD19" s="168"/>
      <c r="BE19" s="168"/>
      <c r="BF19" s="169"/>
      <c r="BG19" s="167">
        <f t="shared" si="0"/>
        <v>0</v>
      </c>
      <c r="BH19" s="168"/>
      <c r="BI19" s="168"/>
      <c r="BJ19" s="168"/>
      <c r="BK19" s="168"/>
      <c r="BL19" s="168"/>
      <c r="BM19" s="169"/>
      <c r="BN19" s="167"/>
      <c r="BO19" s="168"/>
      <c r="BP19" s="168"/>
      <c r="BQ19" s="168"/>
      <c r="BR19" s="169"/>
      <c r="BS19" s="167"/>
      <c r="BT19" s="168"/>
      <c r="BU19" s="168"/>
      <c r="BV19" s="168"/>
      <c r="BW19" s="169"/>
      <c r="BX19" s="167"/>
      <c r="BY19" s="168"/>
      <c r="BZ19" s="168"/>
      <c r="CA19" s="168"/>
      <c r="CB19" s="168"/>
      <c r="CC19" s="168"/>
      <c r="CD19" s="169"/>
      <c r="CE19" s="167"/>
      <c r="CF19" s="168"/>
      <c r="CG19" s="168"/>
      <c r="CH19" s="168"/>
      <c r="CI19" s="168"/>
      <c r="CJ19" s="169"/>
      <c r="CK19" s="167"/>
      <c r="CL19" s="168"/>
      <c r="CM19" s="168"/>
      <c r="CN19" s="168"/>
      <c r="CO19" s="168"/>
      <c r="CP19" s="168"/>
      <c r="CQ19" s="169"/>
      <c r="CR19" s="167"/>
      <c r="CS19" s="168"/>
      <c r="CT19" s="168"/>
      <c r="CU19" s="168"/>
      <c r="CV19" s="169"/>
      <c r="CW19" s="167"/>
      <c r="CX19" s="168"/>
      <c r="CY19" s="168"/>
      <c r="CZ19" s="168"/>
      <c r="DA19" s="169"/>
      <c r="DB19" s="167"/>
      <c r="DC19" s="168"/>
      <c r="DD19" s="168"/>
      <c r="DE19" s="168"/>
      <c r="DF19" s="168"/>
      <c r="DG19" s="168"/>
      <c r="DH19" s="169"/>
      <c r="DI19" s="167"/>
      <c r="DJ19" s="168"/>
      <c r="DK19" s="168"/>
      <c r="DL19" s="168"/>
      <c r="DM19" s="168"/>
      <c r="DN19" s="169"/>
      <c r="DO19" s="167"/>
      <c r="DP19" s="168"/>
      <c r="DQ19" s="168"/>
      <c r="DR19" s="168"/>
      <c r="DS19" s="168"/>
      <c r="DT19" s="168"/>
      <c r="DU19" s="169"/>
      <c r="DV19" s="167"/>
      <c r="DW19" s="168"/>
      <c r="DX19" s="168"/>
      <c r="DY19" s="168"/>
      <c r="DZ19" s="169"/>
      <c r="EA19" s="167"/>
      <c r="EB19" s="168"/>
      <c r="EC19" s="168"/>
      <c r="ED19" s="168"/>
      <c r="EE19" s="169"/>
      <c r="EF19" s="167"/>
      <c r="EG19" s="168"/>
      <c r="EH19" s="168"/>
      <c r="EI19" s="168"/>
      <c r="EJ19" s="168"/>
      <c r="EK19" s="168"/>
      <c r="EL19" s="169"/>
      <c r="EM19" s="167"/>
      <c r="EN19" s="168"/>
      <c r="EO19" s="168"/>
      <c r="EP19" s="168"/>
      <c r="EQ19" s="168"/>
      <c r="ER19" s="169"/>
      <c r="ES19" s="167"/>
      <c r="ET19" s="168"/>
      <c r="EU19" s="168"/>
      <c r="EV19" s="168"/>
      <c r="EW19" s="168"/>
      <c r="EX19" s="168"/>
      <c r="EY19" s="169"/>
      <c r="EZ19" s="167"/>
      <c r="FA19" s="168"/>
      <c r="FB19" s="168"/>
      <c r="FC19" s="168"/>
      <c r="FD19" s="168"/>
      <c r="FE19" s="168"/>
      <c r="FF19" s="169"/>
      <c r="FG19" s="167"/>
      <c r="FH19" s="168"/>
      <c r="FI19" s="168"/>
      <c r="FJ19" s="168"/>
      <c r="FK19" s="169"/>
      <c r="FL19" s="167"/>
      <c r="FM19" s="168"/>
      <c r="FN19" s="168"/>
      <c r="FO19" s="168"/>
      <c r="FP19" s="168"/>
      <c r="FQ19" s="168"/>
      <c r="FR19" s="169"/>
      <c r="FS19" s="170">
        <v>1965</v>
      </c>
      <c r="FT19" s="171"/>
      <c r="FU19" s="171"/>
      <c r="FV19" s="171"/>
      <c r="FW19" s="171"/>
      <c r="FX19" s="171"/>
      <c r="FY19" s="172"/>
      <c r="FZ19" s="170">
        <v>25</v>
      </c>
      <c r="GA19" s="171"/>
      <c r="GB19" s="171"/>
      <c r="GC19" s="171"/>
      <c r="GD19" s="171"/>
      <c r="GE19" s="171"/>
      <c r="GF19" s="172"/>
      <c r="GG19" s="161" t="s">
        <v>384</v>
      </c>
      <c r="GH19" s="162"/>
      <c r="GI19" s="162"/>
      <c r="GJ19" s="162"/>
      <c r="GK19" s="162"/>
      <c r="GL19" s="162"/>
      <c r="GM19" s="162"/>
      <c r="GN19" s="163"/>
      <c r="GO19" s="164">
        <v>80</v>
      </c>
      <c r="GP19" s="165"/>
      <c r="GQ19" s="165"/>
      <c r="GR19" s="165"/>
      <c r="GS19" s="166"/>
      <c r="GT19" s="167"/>
      <c r="GU19" s="168"/>
      <c r="GV19" s="168"/>
      <c r="GW19" s="168"/>
      <c r="GX19" s="168"/>
      <c r="GY19" s="168"/>
      <c r="GZ19" s="169"/>
      <c r="HA19" s="167"/>
      <c r="HB19" s="168"/>
      <c r="HC19" s="168"/>
      <c r="HD19" s="168"/>
      <c r="HE19" s="168"/>
      <c r="HF19" s="168"/>
      <c r="HG19" s="169"/>
      <c r="HH19" s="167"/>
      <c r="HI19" s="168"/>
      <c r="HJ19" s="168"/>
      <c r="HK19" s="168"/>
      <c r="HL19" s="169"/>
      <c r="HM19" s="167"/>
      <c r="HN19" s="168"/>
      <c r="HO19" s="168"/>
      <c r="HP19" s="168"/>
      <c r="HQ19" s="169"/>
      <c r="HR19" s="167"/>
      <c r="HS19" s="168"/>
      <c r="HT19" s="168"/>
      <c r="HU19" s="168"/>
      <c r="HV19" s="168"/>
      <c r="HW19" s="169"/>
      <c r="HX19" s="167"/>
      <c r="HY19" s="168"/>
      <c r="HZ19" s="168"/>
      <c r="IA19" s="168"/>
      <c r="IB19" s="168"/>
      <c r="IC19" s="168"/>
      <c r="ID19" s="168"/>
      <c r="IE19" s="179"/>
    </row>
    <row r="20" spans="1:239" ht="121.5" customHeight="1" hidden="1">
      <c r="A20" s="173" t="s">
        <v>314</v>
      </c>
      <c r="B20" s="174"/>
      <c r="C20" s="174"/>
      <c r="D20" s="174"/>
      <c r="E20" s="175"/>
      <c r="F20" s="176" t="str">
        <f>'стр.1'!F21</f>
        <v>ПС 110/6 кВ "ОБВ-2": монтаж дуговых защит МВ-6кВ. Разработка ПСД.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8"/>
      <c r="AC20" s="167">
        <f>'стр.1'!AU21</f>
        <v>0</v>
      </c>
      <c r="AD20" s="168"/>
      <c r="AE20" s="168"/>
      <c r="AF20" s="168"/>
      <c r="AG20" s="168"/>
      <c r="AH20" s="168"/>
      <c r="AI20" s="169"/>
      <c r="AJ20" s="167"/>
      <c r="AK20" s="168"/>
      <c r="AL20" s="168"/>
      <c r="AM20" s="168"/>
      <c r="AN20" s="169"/>
      <c r="AO20" s="167"/>
      <c r="AP20" s="168"/>
      <c r="AQ20" s="168"/>
      <c r="AR20" s="168"/>
      <c r="AS20" s="169"/>
      <c r="AT20" s="167"/>
      <c r="AU20" s="168"/>
      <c r="AV20" s="168"/>
      <c r="AW20" s="168"/>
      <c r="AX20" s="168"/>
      <c r="AY20" s="168"/>
      <c r="AZ20" s="169"/>
      <c r="BA20" s="167"/>
      <c r="BB20" s="168"/>
      <c r="BC20" s="168"/>
      <c r="BD20" s="168"/>
      <c r="BE20" s="168"/>
      <c r="BF20" s="169"/>
      <c r="BG20" s="167">
        <f t="shared" si="0"/>
        <v>0</v>
      </c>
      <c r="BH20" s="168"/>
      <c r="BI20" s="168"/>
      <c r="BJ20" s="168"/>
      <c r="BK20" s="168"/>
      <c r="BL20" s="168"/>
      <c r="BM20" s="169"/>
      <c r="BN20" s="167"/>
      <c r="BO20" s="168"/>
      <c r="BP20" s="168"/>
      <c r="BQ20" s="168"/>
      <c r="BR20" s="169"/>
      <c r="BS20" s="167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9"/>
      <c r="CE20" s="167"/>
      <c r="CF20" s="168"/>
      <c r="CG20" s="168"/>
      <c r="CH20" s="168"/>
      <c r="CI20" s="168"/>
      <c r="CJ20" s="169"/>
      <c r="CK20" s="167"/>
      <c r="CL20" s="168"/>
      <c r="CM20" s="168"/>
      <c r="CN20" s="168"/>
      <c r="CO20" s="168"/>
      <c r="CP20" s="168"/>
      <c r="CQ20" s="169"/>
      <c r="CR20" s="167"/>
      <c r="CS20" s="168"/>
      <c r="CT20" s="168"/>
      <c r="CU20" s="168"/>
      <c r="CV20" s="169"/>
      <c r="CW20" s="167"/>
      <c r="CX20" s="168"/>
      <c r="CY20" s="168"/>
      <c r="CZ20" s="168"/>
      <c r="DA20" s="169"/>
      <c r="DB20" s="167"/>
      <c r="DC20" s="168"/>
      <c r="DD20" s="168"/>
      <c r="DE20" s="168"/>
      <c r="DF20" s="168"/>
      <c r="DG20" s="168"/>
      <c r="DH20" s="169"/>
      <c r="DI20" s="167"/>
      <c r="DJ20" s="168"/>
      <c r="DK20" s="168"/>
      <c r="DL20" s="168"/>
      <c r="DM20" s="168"/>
      <c r="DN20" s="169"/>
      <c r="DO20" s="167"/>
      <c r="DP20" s="168"/>
      <c r="DQ20" s="168"/>
      <c r="DR20" s="168"/>
      <c r="DS20" s="168"/>
      <c r="DT20" s="168"/>
      <c r="DU20" s="169"/>
      <c r="DV20" s="167"/>
      <c r="DW20" s="168"/>
      <c r="DX20" s="168"/>
      <c r="DY20" s="168"/>
      <c r="DZ20" s="169"/>
      <c r="EA20" s="167"/>
      <c r="EB20" s="168"/>
      <c r="EC20" s="168"/>
      <c r="ED20" s="168"/>
      <c r="EE20" s="169"/>
      <c r="EF20" s="167"/>
      <c r="EG20" s="168"/>
      <c r="EH20" s="168"/>
      <c r="EI20" s="168"/>
      <c r="EJ20" s="168"/>
      <c r="EK20" s="168"/>
      <c r="EL20" s="169"/>
      <c r="EM20" s="167"/>
      <c r="EN20" s="168"/>
      <c r="EO20" s="168"/>
      <c r="EP20" s="168"/>
      <c r="EQ20" s="168"/>
      <c r="ER20" s="169"/>
      <c r="ES20" s="167"/>
      <c r="ET20" s="168"/>
      <c r="EU20" s="168"/>
      <c r="EV20" s="168"/>
      <c r="EW20" s="168"/>
      <c r="EX20" s="168"/>
      <c r="EY20" s="169"/>
      <c r="EZ20" s="167"/>
      <c r="FA20" s="168"/>
      <c r="FB20" s="168"/>
      <c r="FC20" s="168"/>
      <c r="FD20" s="168"/>
      <c r="FE20" s="168"/>
      <c r="FF20" s="169"/>
      <c r="FG20" s="167"/>
      <c r="FH20" s="168"/>
      <c r="FI20" s="168"/>
      <c r="FJ20" s="168"/>
      <c r="FK20" s="169"/>
      <c r="FL20" s="167"/>
      <c r="FM20" s="168"/>
      <c r="FN20" s="168"/>
      <c r="FO20" s="168"/>
      <c r="FP20" s="168"/>
      <c r="FQ20" s="168"/>
      <c r="FR20" s="169"/>
      <c r="FS20" s="170">
        <v>1975</v>
      </c>
      <c r="FT20" s="171"/>
      <c r="FU20" s="171"/>
      <c r="FV20" s="171"/>
      <c r="FW20" s="171"/>
      <c r="FX20" s="171"/>
      <c r="FY20" s="172"/>
      <c r="FZ20" s="170">
        <v>25</v>
      </c>
      <c r="GA20" s="171"/>
      <c r="GB20" s="171"/>
      <c r="GC20" s="171"/>
      <c r="GD20" s="171"/>
      <c r="GE20" s="171"/>
      <c r="GF20" s="172"/>
      <c r="GG20" s="161" t="s">
        <v>385</v>
      </c>
      <c r="GH20" s="162"/>
      <c r="GI20" s="162"/>
      <c r="GJ20" s="162"/>
      <c r="GK20" s="162"/>
      <c r="GL20" s="162"/>
      <c r="GM20" s="162"/>
      <c r="GN20" s="163"/>
      <c r="GO20" s="164">
        <v>20</v>
      </c>
      <c r="GP20" s="165"/>
      <c r="GQ20" s="165"/>
      <c r="GR20" s="165"/>
      <c r="GS20" s="166"/>
      <c r="GT20" s="167"/>
      <c r="GU20" s="168"/>
      <c r="GV20" s="168"/>
      <c r="GW20" s="168"/>
      <c r="GX20" s="168"/>
      <c r="GY20" s="168"/>
      <c r="GZ20" s="169"/>
      <c r="HA20" s="167"/>
      <c r="HB20" s="168"/>
      <c r="HC20" s="168"/>
      <c r="HD20" s="168"/>
      <c r="HE20" s="168"/>
      <c r="HF20" s="168"/>
      <c r="HG20" s="169"/>
      <c r="HH20" s="167"/>
      <c r="HI20" s="168"/>
      <c r="HJ20" s="168"/>
      <c r="HK20" s="168"/>
      <c r="HL20" s="169"/>
      <c r="HM20" s="167"/>
      <c r="HN20" s="168"/>
      <c r="HO20" s="168"/>
      <c r="HP20" s="168"/>
      <c r="HQ20" s="169"/>
      <c r="HR20" s="167"/>
      <c r="HS20" s="168"/>
      <c r="HT20" s="168"/>
      <c r="HU20" s="168"/>
      <c r="HV20" s="168"/>
      <c r="HW20" s="169"/>
      <c r="HX20" s="167"/>
      <c r="HY20" s="168"/>
      <c r="HZ20" s="168"/>
      <c r="IA20" s="168"/>
      <c r="IB20" s="168"/>
      <c r="IC20" s="168"/>
      <c r="ID20" s="168"/>
      <c r="IE20" s="179"/>
    </row>
    <row r="21" spans="1:239" ht="121.5" customHeight="1" hidden="1">
      <c r="A21" s="173" t="s">
        <v>315</v>
      </c>
      <c r="B21" s="174"/>
      <c r="C21" s="174"/>
      <c r="D21" s="174"/>
      <c r="E21" s="175"/>
      <c r="F21" s="176" t="str">
        <f>'стр.1'!F22</f>
        <v>ПС 110/6 кВ "Падь": монтаж дуговых защит МВ-6кВ. Разработка ПСД.</v>
      </c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8"/>
      <c r="AC21" s="167">
        <f>'стр.1'!AU22</f>
        <v>0</v>
      </c>
      <c r="AD21" s="168"/>
      <c r="AE21" s="168"/>
      <c r="AF21" s="168"/>
      <c r="AG21" s="168"/>
      <c r="AH21" s="168"/>
      <c r="AI21" s="169"/>
      <c r="AJ21" s="167"/>
      <c r="AK21" s="168"/>
      <c r="AL21" s="168"/>
      <c r="AM21" s="168"/>
      <c r="AN21" s="169"/>
      <c r="AO21" s="167"/>
      <c r="AP21" s="168"/>
      <c r="AQ21" s="168"/>
      <c r="AR21" s="168"/>
      <c r="AS21" s="169"/>
      <c r="AT21" s="167"/>
      <c r="AU21" s="168"/>
      <c r="AV21" s="168"/>
      <c r="AW21" s="168"/>
      <c r="AX21" s="168"/>
      <c r="AY21" s="168"/>
      <c r="AZ21" s="169"/>
      <c r="BA21" s="167"/>
      <c r="BB21" s="168"/>
      <c r="BC21" s="168"/>
      <c r="BD21" s="168"/>
      <c r="BE21" s="168"/>
      <c r="BF21" s="169"/>
      <c r="BG21" s="167">
        <f t="shared" si="0"/>
        <v>0</v>
      </c>
      <c r="BH21" s="168"/>
      <c r="BI21" s="168"/>
      <c r="BJ21" s="168"/>
      <c r="BK21" s="168"/>
      <c r="BL21" s="168"/>
      <c r="BM21" s="169"/>
      <c r="BN21" s="167"/>
      <c r="BO21" s="168"/>
      <c r="BP21" s="168"/>
      <c r="BQ21" s="168"/>
      <c r="BR21" s="169"/>
      <c r="BS21" s="167"/>
      <c r="BT21" s="168"/>
      <c r="BU21" s="168"/>
      <c r="BV21" s="168"/>
      <c r="BW21" s="169"/>
      <c r="BX21" s="167"/>
      <c r="BY21" s="168"/>
      <c r="BZ21" s="168"/>
      <c r="CA21" s="168"/>
      <c r="CB21" s="168"/>
      <c r="CC21" s="168"/>
      <c r="CD21" s="169"/>
      <c r="CE21" s="167"/>
      <c r="CF21" s="168"/>
      <c r="CG21" s="168"/>
      <c r="CH21" s="168"/>
      <c r="CI21" s="168"/>
      <c r="CJ21" s="169"/>
      <c r="CK21" s="167"/>
      <c r="CL21" s="168"/>
      <c r="CM21" s="168"/>
      <c r="CN21" s="168"/>
      <c r="CO21" s="168"/>
      <c r="CP21" s="168"/>
      <c r="CQ21" s="169"/>
      <c r="CR21" s="167"/>
      <c r="CS21" s="168"/>
      <c r="CT21" s="168"/>
      <c r="CU21" s="168"/>
      <c r="CV21" s="169"/>
      <c r="CW21" s="167"/>
      <c r="CX21" s="168"/>
      <c r="CY21" s="168"/>
      <c r="CZ21" s="168"/>
      <c r="DA21" s="169"/>
      <c r="DB21" s="167"/>
      <c r="DC21" s="168"/>
      <c r="DD21" s="168"/>
      <c r="DE21" s="168"/>
      <c r="DF21" s="168"/>
      <c r="DG21" s="168"/>
      <c r="DH21" s="169"/>
      <c r="DI21" s="167"/>
      <c r="DJ21" s="168"/>
      <c r="DK21" s="168"/>
      <c r="DL21" s="168"/>
      <c r="DM21" s="168"/>
      <c r="DN21" s="169"/>
      <c r="DO21" s="167"/>
      <c r="DP21" s="168"/>
      <c r="DQ21" s="168"/>
      <c r="DR21" s="168"/>
      <c r="DS21" s="168"/>
      <c r="DT21" s="168"/>
      <c r="DU21" s="169"/>
      <c r="DV21" s="167"/>
      <c r="DW21" s="168"/>
      <c r="DX21" s="168"/>
      <c r="DY21" s="168"/>
      <c r="DZ21" s="169"/>
      <c r="EA21" s="167"/>
      <c r="EB21" s="168"/>
      <c r="EC21" s="168"/>
      <c r="ED21" s="168"/>
      <c r="EE21" s="169"/>
      <c r="EF21" s="167"/>
      <c r="EG21" s="168"/>
      <c r="EH21" s="168"/>
      <c r="EI21" s="168"/>
      <c r="EJ21" s="168"/>
      <c r="EK21" s="168"/>
      <c r="EL21" s="169"/>
      <c r="EM21" s="167"/>
      <c r="EN21" s="168"/>
      <c r="EO21" s="168"/>
      <c r="EP21" s="168"/>
      <c r="EQ21" s="168"/>
      <c r="ER21" s="169"/>
      <c r="ES21" s="167"/>
      <c r="ET21" s="168"/>
      <c r="EU21" s="168"/>
      <c r="EV21" s="168"/>
      <c r="EW21" s="168"/>
      <c r="EX21" s="168"/>
      <c r="EY21" s="169"/>
      <c r="EZ21" s="167"/>
      <c r="FA21" s="168"/>
      <c r="FB21" s="168"/>
      <c r="FC21" s="168"/>
      <c r="FD21" s="168"/>
      <c r="FE21" s="168"/>
      <c r="FF21" s="169"/>
      <c r="FG21" s="167"/>
      <c r="FH21" s="168"/>
      <c r="FI21" s="168"/>
      <c r="FJ21" s="168"/>
      <c r="FK21" s="169"/>
      <c r="FL21" s="167"/>
      <c r="FM21" s="168"/>
      <c r="FN21" s="168"/>
      <c r="FO21" s="168"/>
      <c r="FP21" s="168"/>
      <c r="FQ21" s="168"/>
      <c r="FR21" s="169"/>
      <c r="FS21" s="170">
        <v>1979</v>
      </c>
      <c r="FT21" s="171"/>
      <c r="FU21" s="171"/>
      <c r="FV21" s="171"/>
      <c r="FW21" s="171"/>
      <c r="FX21" s="171"/>
      <c r="FY21" s="172"/>
      <c r="FZ21" s="170">
        <v>25</v>
      </c>
      <c r="GA21" s="171"/>
      <c r="GB21" s="171"/>
      <c r="GC21" s="171"/>
      <c r="GD21" s="171"/>
      <c r="GE21" s="171"/>
      <c r="GF21" s="172"/>
      <c r="GG21" s="161" t="s">
        <v>386</v>
      </c>
      <c r="GH21" s="162"/>
      <c r="GI21" s="162"/>
      <c r="GJ21" s="162"/>
      <c r="GK21" s="162"/>
      <c r="GL21" s="162"/>
      <c r="GM21" s="162"/>
      <c r="GN21" s="163"/>
      <c r="GO21" s="164">
        <v>32</v>
      </c>
      <c r="GP21" s="165"/>
      <c r="GQ21" s="165"/>
      <c r="GR21" s="165"/>
      <c r="GS21" s="166"/>
      <c r="GT21" s="167"/>
      <c r="GU21" s="168"/>
      <c r="GV21" s="168"/>
      <c r="GW21" s="168"/>
      <c r="GX21" s="168"/>
      <c r="GY21" s="168"/>
      <c r="GZ21" s="169"/>
      <c r="HA21" s="167"/>
      <c r="HB21" s="168"/>
      <c r="HC21" s="168"/>
      <c r="HD21" s="168"/>
      <c r="HE21" s="168"/>
      <c r="HF21" s="168"/>
      <c r="HG21" s="169"/>
      <c r="HH21" s="167"/>
      <c r="HI21" s="168"/>
      <c r="HJ21" s="168"/>
      <c r="HK21" s="168"/>
      <c r="HL21" s="169"/>
      <c r="HM21" s="167"/>
      <c r="HN21" s="168"/>
      <c r="HO21" s="168"/>
      <c r="HP21" s="168"/>
      <c r="HQ21" s="169"/>
      <c r="HR21" s="167"/>
      <c r="HS21" s="168"/>
      <c r="HT21" s="168"/>
      <c r="HU21" s="168"/>
      <c r="HV21" s="168"/>
      <c r="HW21" s="169"/>
      <c r="HX21" s="167"/>
      <c r="HY21" s="168"/>
      <c r="HZ21" s="168"/>
      <c r="IA21" s="168"/>
      <c r="IB21" s="168"/>
      <c r="IC21" s="168"/>
      <c r="ID21" s="168"/>
      <c r="IE21" s="179"/>
    </row>
    <row r="22" spans="1:239" ht="121.5" customHeight="1" hidden="1">
      <c r="A22" s="173" t="s">
        <v>316</v>
      </c>
      <c r="B22" s="174"/>
      <c r="C22" s="174"/>
      <c r="D22" s="174"/>
      <c r="E22" s="175"/>
      <c r="F22" s="176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8"/>
      <c r="AC22" s="167">
        <f>'стр.1'!AU23</f>
        <v>0</v>
      </c>
      <c r="AD22" s="168"/>
      <c r="AE22" s="168"/>
      <c r="AF22" s="168"/>
      <c r="AG22" s="168"/>
      <c r="AH22" s="168"/>
      <c r="AI22" s="169"/>
      <c r="AJ22" s="167"/>
      <c r="AK22" s="168"/>
      <c r="AL22" s="168"/>
      <c r="AM22" s="168"/>
      <c r="AN22" s="169"/>
      <c r="AO22" s="167"/>
      <c r="AP22" s="168"/>
      <c r="AQ22" s="168"/>
      <c r="AR22" s="168"/>
      <c r="AS22" s="169"/>
      <c r="AT22" s="167"/>
      <c r="AU22" s="168"/>
      <c r="AV22" s="168"/>
      <c r="AW22" s="168"/>
      <c r="AX22" s="168"/>
      <c r="AY22" s="168"/>
      <c r="AZ22" s="169"/>
      <c r="BA22" s="167"/>
      <c r="BB22" s="168"/>
      <c r="BC22" s="168"/>
      <c r="BD22" s="168"/>
      <c r="BE22" s="168"/>
      <c r="BF22" s="169"/>
      <c r="BG22" s="167">
        <f t="shared" si="0"/>
        <v>0</v>
      </c>
      <c r="BH22" s="168"/>
      <c r="BI22" s="168"/>
      <c r="BJ22" s="168"/>
      <c r="BK22" s="168"/>
      <c r="BL22" s="168"/>
      <c r="BM22" s="169"/>
      <c r="BN22" s="167"/>
      <c r="BO22" s="168"/>
      <c r="BP22" s="168"/>
      <c r="BQ22" s="168"/>
      <c r="BR22" s="169"/>
      <c r="BS22" s="167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9"/>
      <c r="CE22" s="167"/>
      <c r="CF22" s="168"/>
      <c r="CG22" s="168"/>
      <c r="CH22" s="168"/>
      <c r="CI22" s="168"/>
      <c r="CJ22" s="169"/>
      <c r="CK22" s="167"/>
      <c r="CL22" s="168"/>
      <c r="CM22" s="168"/>
      <c r="CN22" s="168"/>
      <c r="CO22" s="168"/>
      <c r="CP22" s="168"/>
      <c r="CQ22" s="169"/>
      <c r="CR22" s="167"/>
      <c r="CS22" s="168"/>
      <c r="CT22" s="168"/>
      <c r="CU22" s="168"/>
      <c r="CV22" s="169"/>
      <c r="CW22" s="167"/>
      <c r="CX22" s="168"/>
      <c r="CY22" s="168"/>
      <c r="CZ22" s="168"/>
      <c r="DA22" s="169"/>
      <c r="DB22" s="167"/>
      <c r="DC22" s="168"/>
      <c r="DD22" s="168"/>
      <c r="DE22" s="168"/>
      <c r="DF22" s="168"/>
      <c r="DG22" s="168"/>
      <c r="DH22" s="169"/>
      <c r="DI22" s="167"/>
      <c r="DJ22" s="168"/>
      <c r="DK22" s="168"/>
      <c r="DL22" s="168"/>
      <c r="DM22" s="168"/>
      <c r="DN22" s="169"/>
      <c r="DO22" s="167"/>
      <c r="DP22" s="168"/>
      <c r="DQ22" s="168"/>
      <c r="DR22" s="168"/>
      <c r="DS22" s="168"/>
      <c r="DT22" s="168"/>
      <c r="DU22" s="169"/>
      <c r="DV22" s="167"/>
      <c r="DW22" s="168"/>
      <c r="DX22" s="168"/>
      <c r="DY22" s="168"/>
      <c r="DZ22" s="169"/>
      <c r="EA22" s="167"/>
      <c r="EB22" s="168"/>
      <c r="EC22" s="168"/>
      <c r="ED22" s="168"/>
      <c r="EE22" s="169"/>
      <c r="EF22" s="167"/>
      <c r="EG22" s="168"/>
      <c r="EH22" s="168"/>
      <c r="EI22" s="168"/>
      <c r="EJ22" s="168"/>
      <c r="EK22" s="168"/>
      <c r="EL22" s="169"/>
      <c r="EM22" s="167"/>
      <c r="EN22" s="168"/>
      <c r="EO22" s="168"/>
      <c r="EP22" s="168"/>
      <c r="EQ22" s="168"/>
      <c r="ER22" s="169"/>
      <c r="ES22" s="167"/>
      <c r="ET22" s="168"/>
      <c r="EU22" s="168"/>
      <c r="EV22" s="168"/>
      <c r="EW22" s="168"/>
      <c r="EX22" s="168"/>
      <c r="EY22" s="169"/>
      <c r="EZ22" s="167"/>
      <c r="FA22" s="168"/>
      <c r="FB22" s="168"/>
      <c r="FC22" s="168"/>
      <c r="FD22" s="168"/>
      <c r="FE22" s="168"/>
      <c r="FF22" s="169"/>
      <c r="FG22" s="167"/>
      <c r="FH22" s="168"/>
      <c r="FI22" s="168"/>
      <c r="FJ22" s="168"/>
      <c r="FK22" s="169"/>
      <c r="FL22" s="167"/>
      <c r="FM22" s="168"/>
      <c r="FN22" s="168"/>
      <c r="FO22" s="168"/>
      <c r="FP22" s="168"/>
      <c r="FQ22" s="168"/>
      <c r="FR22" s="169"/>
      <c r="FS22" s="170">
        <v>1976</v>
      </c>
      <c r="FT22" s="171"/>
      <c r="FU22" s="171"/>
      <c r="FV22" s="171"/>
      <c r="FW22" s="171"/>
      <c r="FX22" s="171"/>
      <c r="FY22" s="172"/>
      <c r="FZ22" s="170">
        <v>25</v>
      </c>
      <c r="GA22" s="171"/>
      <c r="GB22" s="171"/>
      <c r="GC22" s="171"/>
      <c r="GD22" s="171"/>
      <c r="GE22" s="171"/>
      <c r="GF22" s="172"/>
      <c r="GG22" s="161" t="s">
        <v>387</v>
      </c>
      <c r="GH22" s="162"/>
      <c r="GI22" s="162"/>
      <c r="GJ22" s="162"/>
      <c r="GK22" s="162"/>
      <c r="GL22" s="162"/>
      <c r="GM22" s="162"/>
      <c r="GN22" s="163"/>
      <c r="GO22" s="164">
        <v>1.26</v>
      </c>
      <c r="GP22" s="165"/>
      <c r="GQ22" s="165"/>
      <c r="GR22" s="165"/>
      <c r="GS22" s="166"/>
      <c r="GT22" s="167"/>
      <c r="GU22" s="168"/>
      <c r="GV22" s="168"/>
      <c r="GW22" s="168"/>
      <c r="GX22" s="168"/>
      <c r="GY22" s="168"/>
      <c r="GZ22" s="169"/>
      <c r="HA22" s="167"/>
      <c r="HB22" s="168"/>
      <c r="HC22" s="168"/>
      <c r="HD22" s="168"/>
      <c r="HE22" s="168"/>
      <c r="HF22" s="168"/>
      <c r="HG22" s="169"/>
      <c r="HH22" s="167"/>
      <c r="HI22" s="168"/>
      <c r="HJ22" s="168"/>
      <c r="HK22" s="168"/>
      <c r="HL22" s="169"/>
      <c r="HM22" s="167"/>
      <c r="HN22" s="168"/>
      <c r="HO22" s="168"/>
      <c r="HP22" s="168"/>
      <c r="HQ22" s="169"/>
      <c r="HR22" s="167"/>
      <c r="HS22" s="168"/>
      <c r="HT22" s="168"/>
      <c r="HU22" s="168"/>
      <c r="HV22" s="168"/>
      <c r="HW22" s="169"/>
      <c r="HX22" s="167"/>
      <c r="HY22" s="168"/>
      <c r="HZ22" s="168"/>
      <c r="IA22" s="168"/>
      <c r="IB22" s="168"/>
      <c r="IC22" s="168"/>
      <c r="ID22" s="168"/>
      <c r="IE22" s="179"/>
    </row>
    <row r="23" spans="1:239" ht="61.5" customHeight="1">
      <c r="A23" s="173" t="s">
        <v>317</v>
      </c>
      <c r="B23" s="174"/>
      <c r="C23" s="174"/>
      <c r="D23" s="174"/>
      <c r="E23" s="175"/>
      <c r="F23" s="176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8"/>
      <c r="AC23" s="167">
        <f>'стр.1'!AU24</f>
        <v>0</v>
      </c>
      <c r="AD23" s="168"/>
      <c r="AE23" s="168"/>
      <c r="AF23" s="168"/>
      <c r="AG23" s="168"/>
      <c r="AH23" s="168"/>
      <c r="AI23" s="169"/>
      <c r="AJ23" s="167"/>
      <c r="AK23" s="168"/>
      <c r="AL23" s="168"/>
      <c r="AM23" s="168"/>
      <c r="AN23" s="169"/>
      <c r="AO23" s="167"/>
      <c r="AP23" s="168"/>
      <c r="AQ23" s="168"/>
      <c r="AR23" s="168"/>
      <c r="AS23" s="169"/>
      <c r="AT23" s="167"/>
      <c r="AU23" s="168"/>
      <c r="AV23" s="168"/>
      <c r="AW23" s="168"/>
      <c r="AX23" s="168"/>
      <c r="AY23" s="168"/>
      <c r="AZ23" s="169"/>
      <c r="BA23" s="167"/>
      <c r="BB23" s="168"/>
      <c r="BC23" s="168"/>
      <c r="BD23" s="168"/>
      <c r="BE23" s="168"/>
      <c r="BF23" s="169"/>
      <c r="BG23" s="167">
        <f t="shared" si="0"/>
        <v>0.019999997</v>
      </c>
      <c r="BH23" s="168"/>
      <c r="BI23" s="168"/>
      <c r="BJ23" s="168"/>
      <c r="BK23" s="168"/>
      <c r="BL23" s="168"/>
      <c r="BM23" s="169"/>
      <c r="BN23" s="167">
        <f>16.94915*1.18/1000</f>
        <v>0.019999997</v>
      </c>
      <c r="BO23" s="168"/>
      <c r="BP23" s="168"/>
      <c r="BQ23" s="168"/>
      <c r="BR23" s="169"/>
      <c r="BS23" s="167">
        <v>0</v>
      </c>
      <c r="BT23" s="168"/>
      <c r="BU23" s="168"/>
      <c r="BV23" s="168"/>
      <c r="BW23" s="169"/>
      <c r="BX23" s="167">
        <v>0</v>
      </c>
      <c r="BY23" s="168"/>
      <c r="BZ23" s="168"/>
      <c r="CA23" s="168"/>
      <c r="CB23" s="168"/>
      <c r="CC23" s="168"/>
      <c r="CD23" s="169"/>
      <c r="CE23" s="167">
        <v>0</v>
      </c>
      <c r="CF23" s="168"/>
      <c r="CG23" s="168"/>
      <c r="CH23" s="168"/>
      <c r="CI23" s="168"/>
      <c r="CJ23" s="169"/>
      <c r="CK23" s="167">
        <f>BG23-AC23</f>
        <v>0.019999997</v>
      </c>
      <c r="CL23" s="168"/>
      <c r="CM23" s="168"/>
      <c r="CN23" s="168"/>
      <c r="CO23" s="168"/>
      <c r="CP23" s="168"/>
      <c r="CQ23" s="169"/>
      <c r="CR23" s="167">
        <f>BN23-AJ23</f>
        <v>0.019999997</v>
      </c>
      <c r="CS23" s="168"/>
      <c r="CT23" s="168"/>
      <c r="CU23" s="168"/>
      <c r="CV23" s="169"/>
      <c r="CW23" s="167">
        <f>BS23-AO23</f>
        <v>0</v>
      </c>
      <c r="CX23" s="168"/>
      <c r="CY23" s="168"/>
      <c r="CZ23" s="168"/>
      <c r="DA23" s="169"/>
      <c r="DB23" s="167">
        <f>BX23-AT23</f>
        <v>0</v>
      </c>
      <c r="DC23" s="168"/>
      <c r="DD23" s="168"/>
      <c r="DE23" s="168"/>
      <c r="DF23" s="168"/>
      <c r="DG23" s="168"/>
      <c r="DH23" s="169"/>
      <c r="DI23" s="167">
        <f>CE23-BA23</f>
        <v>0</v>
      </c>
      <c r="DJ23" s="168"/>
      <c r="DK23" s="168"/>
      <c r="DL23" s="168"/>
      <c r="DM23" s="168"/>
      <c r="DN23" s="169"/>
      <c r="DO23" s="167">
        <f>DV23+EA23+EF23+EM23</f>
        <v>0.019999997</v>
      </c>
      <c r="DP23" s="168"/>
      <c r="DQ23" s="168"/>
      <c r="DR23" s="168"/>
      <c r="DS23" s="168"/>
      <c r="DT23" s="168"/>
      <c r="DU23" s="169"/>
      <c r="DV23" s="167">
        <f>BN23</f>
        <v>0.019999997</v>
      </c>
      <c r="DW23" s="168"/>
      <c r="DX23" s="168"/>
      <c r="DY23" s="168"/>
      <c r="DZ23" s="169"/>
      <c r="EA23" s="167">
        <v>0</v>
      </c>
      <c r="EB23" s="168"/>
      <c r="EC23" s="168"/>
      <c r="ED23" s="168"/>
      <c r="EE23" s="169"/>
      <c r="EF23" s="167">
        <f>BX23</f>
        <v>0</v>
      </c>
      <c r="EG23" s="168"/>
      <c r="EH23" s="168"/>
      <c r="EI23" s="168"/>
      <c r="EJ23" s="168"/>
      <c r="EK23" s="168"/>
      <c r="EL23" s="169"/>
      <c r="EM23" s="167">
        <v>0</v>
      </c>
      <c r="EN23" s="168"/>
      <c r="EO23" s="168"/>
      <c r="EP23" s="168"/>
      <c r="EQ23" s="168"/>
      <c r="ER23" s="169"/>
      <c r="ES23" s="167"/>
      <c r="ET23" s="168"/>
      <c r="EU23" s="168"/>
      <c r="EV23" s="168"/>
      <c r="EW23" s="168"/>
      <c r="EX23" s="168"/>
      <c r="EY23" s="169"/>
      <c r="EZ23" s="167"/>
      <c r="FA23" s="168"/>
      <c r="FB23" s="168"/>
      <c r="FC23" s="168"/>
      <c r="FD23" s="168"/>
      <c r="FE23" s="168"/>
      <c r="FF23" s="169"/>
      <c r="FG23" s="167"/>
      <c r="FH23" s="168"/>
      <c r="FI23" s="168"/>
      <c r="FJ23" s="168"/>
      <c r="FK23" s="169"/>
      <c r="FL23" s="167"/>
      <c r="FM23" s="168"/>
      <c r="FN23" s="168"/>
      <c r="FO23" s="168"/>
      <c r="FP23" s="168"/>
      <c r="FQ23" s="168"/>
      <c r="FR23" s="169"/>
      <c r="FS23" s="170">
        <v>1971</v>
      </c>
      <c r="FT23" s="171"/>
      <c r="FU23" s="171"/>
      <c r="FV23" s="171"/>
      <c r="FW23" s="171"/>
      <c r="FX23" s="171"/>
      <c r="FY23" s="172"/>
      <c r="FZ23" s="170">
        <v>25</v>
      </c>
      <c r="GA23" s="171"/>
      <c r="GB23" s="171"/>
      <c r="GC23" s="171"/>
      <c r="GD23" s="171"/>
      <c r="GE23" s="171"/>
      <c r="GF23" s="172"/>
      <c r="GG23" s="161" t="s">
        <v>404</v>
      </c>
      <c r="GH23" s="162"/>
      <c r="GI23" s="162"/>
      <c r="GJ23" s="162"/>
      <c r="GK23" s="162"/>
      <c r="GL23" s="162"/>
      <c r="GM23" s="162"/>
      <c r="GN23" s="163"/>
      <c r="GO23" s="164">
        <v>0.8</v>
      </c>
      <c r="GP23" s="165"/>
      <c r="GQ23" s="165"/>
      <c r="GR23" s="165"/>
      <c r="GS23" s="166"/>
      <c r="GT23" s="167"/>
      <c r="GU23" s="168"/>
      <c r="GV23" s="168"/>
      <c r="GW23" s="168"/>
      <c r="GX23" s="168"/>
      <c r="GY23" s="168"/>
      <c r="GZ23" s="169"/>
      <c r="HA23" s="167"/>
      <c r="HB23" s="168"/>
      <c r="HC23" s="168"/>
      <c r="HD23" s="168"/>
      <c r="HE23" s="168"/>
      <c r="HF23" s="168"/>
      <c r="HG23" s="169"/>
      <c r="HH23" s="167"/>
      <c r="HI23" s="168"/>
      <c r="HJ23" s="168"/>
      <c r="HK23" s="168"/>
      <c r="HL23" s="169"/>
      <c r="HM23" s="167"/>
      <c r="HN23" s="168"/>
      <c r="HO23" s="168"/>
      <c r="HP23" s="168"/>
      <c r="HQ23" s="169"/>
      <c r="HR23" s="167"/>
      <c r="HS23" s="168"/>
      <c r="HT23" s="168"/>
      <c r="HU23" s="168"/>
      <c r="HV23" s="168"/>
      <c r="HW23" s="169"/>
      <c r="HX23" s="167"/>
      <c r="HY23" s="168"/>
      <c r="HZ23" s="168"/>
      <c r="IA23" s="168"/>
      <c r="IB23" s="168"/>
      <c r="IC23" s="168"/>
      <c r="ID23" s="168"/>
      <c r="IE23" s="179"/>
    </row>
    <row r="24" spans="1:239" ht="21" customHeight="1">
      <c r="A24" s="195" t="s">
        <v>52</v>
      </c>
      <c r="B24" s="196"/>
      <c r="C24" s="196"/>
      <c r="D24" s="196"/>
      <c r="E24" s="197"/>
      <c r="F24" s="198" t="s">
        <v>31</v>
      </c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200"/>
      <c r="AC24" s="207">
        <f>SUM(AC25:AI28)</f>
        <v>18.941359999999996</v>
      </c>
      <c r="AD24" s="208"/>
      <c r="AE24" s="208"/>
      <c r="AF24" s="208"/>
      <c r="AG24" s="208"/>
      <c r="AH24" s="208"/>
      <c r="AI24" s="209"/>
      <c r="AJ24" s="207">
        <f>SUM(AJ25:AN28)</f>
        <v>0.17581999999999998</v>
      </c>
      <c r="AK24" s="208"/>
      <c r="AL24" s="208"/>
      <c r="AM24" s="208"/>
      <c r="AN24" s="209"/>
      <c r="AO24" s="207">
        <f>SUM(AO25:AS28)</f>
        <v>7.665540000000001</v>
      </c>
      <c r="AP24" s="208"/>
      <c r="AQ24" s="208"/>
      <c r="AR24" s="208"/>
      <c r="AS24" s="209"/>
      <c r="AT24" s="207">
        <f>SUM(AT25:AZ28)</f>
        <v>11.099999999999998</v>
      </c>
      <c r="AU24" s="208"/>
      <c r="AV24" s="208"/>
      <c r="AW24" s="208"/>
      <c r="AX24" s="208"/>
      <c r="AY24" s="208"/>
      <c r="AZ24" s="209"/>
      <c r="BA24" s="207">
        <f>SUM(BA25:BF28)</f>
        <v>0</v>
      </c>
      <c r="BB24" s="208"/>
      <c r="BC24" s="208"/>
      <c r="BD24" s="208"/>
      <c r="BE24" s="208"/>
      <c r="BF24" s="209"/>
      <c r="BG24" s="207">
        <f>SUM(BG25:BM28)</f>
        <v>0</v>
      </c>
      <c r="BH24" s="208"/>
      <c r="BI24" s="208"/>
      <c r="BJ24" s="208"/>
      <c r="BK24" s="208"/>
      <c r="BL24" s="208"/>
      <c r="BM24" s="209"/>
      <c r="BN24" s="207">
        <f>SUM(BN25:BR28)</f>
        <v>0</v>
      </c>
      <c r="BO24" s="208"/>
      <c r="BP24" s="208"/>
      <c r="BQ24" s="208"/>
      <c r="BR24" s="209"/>
      <c r="BS24" s="207">
        <f>SUM(BS25:BW28)</f>
        <v>0</v>
      </c>
      <c r="BT24" s="208"/>
      <c r="BU24" s="208"/>
      <c r="BV24" s="208"/>
      <c r="BW24" s="209"/>
      <c r="BX24" s="207">
        <f>SUM(BX25:CD28)</f>
        <v>0</v>
      </c>
      <c r="BY24" s="208"/>
      <c r="BZ24" s="208"/>
      <c r="CA24" s="208"/>
      <c r="CB24" s="208"/>
      <c r="CC24" s="208"/>
      <c r="CD24" s="209"/>
      <c r="CE24" s="207">
        <f>SUM(CE25:CJ28)</f>
        <v>0</v>
      </c>
      <c r="CF24" s="208"/>
      <c r="CG24" s="208"/>
      <c r="CH24" s="208"/>
      <c r="CI24" s="208"/>
      <c r="CJ24" s="209"/>
      <c r="CK24" s="207">
        <f>SUM(CK25:CQ28)</f>
        <v>-18.941359999999996</v>
      </c>
      <c r="CL24" s="208"/>
      <c r="CM24" s="208"/>
      <c r="CN24" s="208"/>
      <c r="CO24" s="208"/>
      <c r="CP24" s="208"/>
      <c r="CQ24" s="209"/>
      <c r="CR24" s="207">
        <f>SUM(CR25:CV28)</f>
        <v>-0.17581999999999998</v>
      </c>
      <c r="CS24" s="208"/>
      <c r="CT24" s="208"/>
      <c r="CU24" s="208"/>
      <c r="CV24" s="209"/>
      <c r="CW24" s="207">
        <f>SUM(CW25:DA28)</f>
        <v>-7.665540000000001</v>
      </c>
      <c r="CX24" s="208"/>
      <c r="CY24" s="208"/>
      <c r="CZ24" s="208"/>
      <c r="DA24" s="209"/>
      <c r="DB24" s="207">
        <f>SUM(DB25:DH28)</f>
        <v>-11.099999999999998</v>
      </c>
      <c r="DC24" s="208"/>
      <c r="DD24" s="208"/>
      <c r="DE24" s="208"/>
      <c r="DF24" s="208"/>
      <c r="DG24" s="208"/>
      <c r="DH24" s="209"/>
      <c r="DI24" s="207">
        <f>SUM(DI25:DN28)</f>
        <v>0</v>
      </c>
      <c r="DJ24" s="208"/>
      <c r="DK24" s="208"/>
      <c r="DL24" s="208"/>
      <c r="DM24" s="208"/>
      <c r="DN24" s="209"/>
      <c r="DO24" s="207">
        <f>SUM(DO25:DU28)</f>
        <v>0</v>
      </c>
      <c r="DP24" s="208"/>
      <c r="DQ24" s="208"/>
      <c r="DR24" s="208"/>
      <c r="DS24" s="208"/>
      <c r="DT24" s="208"/>
      <c r="DU24" s="209"/>
      <c r="DV24" s="207">
        <f>SUM(DV25:DZ28)</f>
        <v>0</v>
      </c>
      <c r="DW24" s="208"/>
      <c r="DX24" s="208"/>
      <c r="DY24" s="208"/>
      <c r="DZ24" s="209"/>
      <c r="EA24" s="207">
        <f>SUM(EA25:EE28)</f>
        <v>0</v>
      </c>
      <c r="EB24" s="208"/>
      <c r="EC24" s="208"/>
      <c r="ED24" s="208"/>
      <c r="EE24" s="209"/>
      <c r="EF24" s="207">
        <f>SUM(EF25:EL28)</f>
        <v>0</v>
      </c>
      <c r="EG24" s="208"/>
      <c r="EH24" s="208"/>
      <c r="EI24" s="208"/>
      <c r="EJ24" s="208"/>
      <c r="EK24" s="208"/>
      <c r="EL24" s="209"/>
      <c r="EM24" s="207">
        <f>SUM(EM25:ER28)</f>
        <v>0</v>
      </c>
      <c r="EN24" s="208"/>
      <c r="EO24" s="208"/>
      <c r="EP24" s="208"/>
      <c r="EQ24" s="208"/>
      <c r="ER24" s="209"/>
      <c r="ES24" s="207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9"/>
      <c r="FG24" s="207"/>
      <c r="FH24" s="208"/>
      <c r="FI24" s="208"/>
      <c r="FJ24" s="208"/>
      <c r="FK24" s="209"/>
      <c r="FL24" s="207"/>
      <c r="FM24" s="208"/>
      <c r="FN24" s="208"/>
      <c r="FO24" s="208"/>
      <c r="FP24" s="208"/>
      <c r="FQ24" s="208"/>
      <c r="FR24" s="209"/>
      <c r="FS24" s="207"/>
      <c r="FT24" s="208"/>
      <c r="FU24" s="208"/>
      <c r="FV24" s="208"/>
      <c r="FW24" s="208"/>
      <c r="FX24" s="208"/>
      <c r="FY24" s="209"/>
      <c r="FZ24" s="207"/>
      <c r="GA24" s="208"/>
      <c r="GB24" s="208"/>
      <c r="GC24" s="208"/>
      <c r="GD24" s="208"/>
      <c r="GE24" s="208"/>
      <c r="GF24" s="209"/>
      <c r="GG24" s="207"/>
      <c r="GH24" s="208"/>
      <c r="GI24" s="208"/>
      <c r="GJ24" s="208"/>
      <c r="GK24" s="208"/>
      <c r="GL24" s="208"/>
      <c r="GM24" s="208"/>
      <c r="GN24" s="209"/>
      <c r="GO24" s="207"/>
      <c r="GP24" s="208"/>
      <c r="GQ24" s="208"/>
      <c r="GR24" s="208"/>
      <c r="GS24" s="209"/>
      <c r="GT24" s="207"/>
      <c r="GU24" s="208"/>
      <c r="GV24" s="208"/>
      <c r="GW24" s="208"/>
      <c r="GX24" s="208"/>
      <c r="GY24" s="208"/>
      <c r="GZ24" s="209"/>
      <c r="HA24" s="207"/>
      <c r="HB24" s="208"/>
      <c r="HC24" s="208"/>
      <c r="HD24" s="208"/>
      <c r="HE24" s="208"/>
      <c r="HF24" s="208"/>
      <c r="HG24" s="209"/>
      <c r="HH24" s="207"/>
      <c r="HI24" s="208"/>
      <c r="HJ24" s="208"/>
      <c r="HK24" s="208"/>
      <c r="HL24" s="209"/>
      <c r="HM24" s="207"/>
      <c r="HN24" s="208"/>
      <c r="HO24" s="208"/>
      <c r="HP24" s="208"/>
      <c r="HQ24" s="209"/>
      <c r="HR24" s="207"/>
      <c r="HS24" s="208"/>
      <c r="HT24" s="208"/>
      <c r="HU24" s="208"/>
      <c r="HV24" s="208"/>
      <c r="HW24" s="209"/>
      <c r="HX24" s="207"/>
      <c r="HY24" s="208"/>
      <c r="HZ24" s="208"/>
      <c r="IA24" s="208"/>
      <c r="IB24" s="208"/>
      <c r="IC24" s="208"/>
      <c r="ID24" s="208"/>
      <c r="IE24" s="210"/>
    </row>
    <row r="25" spans="1:239" ht="24" customHeight="1">
      <c r="A25" s="173" t="s">
        <v>25</v>
      </c>
      <c r="B25" s="174"/>
      <c r="C25" s="174"/>
      <c r="D25" s="174"/>
      <c r="E25" s="175"/>
      <c r="F25" s="176" t="str">
        <f>'стр.1'!F26</f>
        <v>Телемеханизация ПС 110/6 кВ "ВОС"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8"/>
      <c r="AC25" s="167">
        <f>'стр.1'!AU26</f>
        <v>7.21216</v>
      </c>
      <c r="AD25" s="168"/>
      <c r="AE25" s="168"/>
      <c r="AF25" s="168"/>
      <c r="AG25" s="168"/>
      <c r="AH25" s="168"/>
      <c r="AI25" s="169"/>
      <c r="AJ25" s="167">
        <v>0</v>
      </c>
      <c r="AK25" s="168"/>
      <c r="AL25" s="168"/>
      <c r="AM25" s="168"/>
      <c r="AN25" s="169"/>
      <c r="AO25" s="167">
        <f>AC25-AT25</f>
        <v>3.1121600000000003</v>
      </c>
      <c r="AP25" s="168"/>
      <c r="AQ25" s="168"/>
      <c r="AR25" s="168"/>
      <c r="AS25" s="169"/>
      <c r="AT25" s="167">
        <v>4.1</v>
      </c>
      <c r="AU25" s="168"/>
      <c r="AV25" s="168"/>
      <c r="AW25" s="168"/>
      <c r="AX25" s="168"/>
      <c r="AY25" s="168"/>
      <c r="AZ25" s="169"/>
      <c r="BA25" s="167">
        <v>0</v>
      </c>
      <c r="BB25" s="168"/>
      <c r="BC25" s="168"/>
      <c r="BD25" s="168"/>
      <c r="BE25" s="168"/>
      <c r="BF25" s="169"/>
      <c r="BG25" s="167">
        <f>BN25+BS25+BX25+CE25</f>
        <v>0</v>
      </c>
      <c r="BH25" s="168"/>
      <c r="BI25" s="168"/>
      <c r="BJ25" s="168"/>
      <c r="BK25" s="168"/>
      <c r="BL25" s="168"/>
      <c r="BM25" s="169"/>
      <c r="BN25" s="167">
        <v>0</v>
      </c>
      <c r="BO25" s="168"/>
      <c r="BP25" s="168"/>
      <c r="BQ25" s="168"/>
      <c r="BR25" s="169"/>
      <c r="BS25" s="167">
        <v>0</v>
      </c>
      <c r="BT25" s="168"/>
      <c r="BU25" s="168"/>
      <c r="BV25" s="168"/>
      <c r="BW25" s="169"/>
      <c r="BX25" s="167">
        <v>0</v>
      </c>
      <c r="BY25" s="168"/>
      <c r="BZ25" s="168"/>
      <c r="CA25" s="168"/>
      <c r="CB25" s="168"/>
      <c r="CC25" s="168"/>
      <c r="CD25" s="169"/>
      <c r="CE25" s="167">
        <v>0</v>
      </c>
      <c r="CF25" s="168"/>
      <c r="CG25" s="168"/>
      <c r="CH25" s="168"/>
      <c r="CI25" s="168"/>
      <c r="CJ25" s="169"/>
      <c r="CK25" s="167">
        <f>BG25-AC25</f>
        <v>-7.21216</v>
      </c>
      <c r="CL25" s="168"/>
      <c r="CM25" s="168"/>
      <c r="CN25" s="168"/>
      <c r="CO25" s="168"/>
      <c r="CP25" s="168"/>
      <c r="CQ25" s="169"/>
      <c r="CR25" s="167">
        <f>BN25-AJ25</f>
        <v>0</v>
      </c>
      <c r="CS25" s="168"/>
      <c r="CT25" s="168"/>
      <c r="CU25" s="168"/>
      <c r="CV25" s="169"/>
      <c r="CW25" s="167">
        <f>BS25-AO25</f>
        <v>-3.1121600000000003</v>
      </c>
      <c r="CX25" s="168"/>
      <c r="CY25" s="168"/>
      <c r="CZ25" s="168"/>
      <c r="DA25" s="169"/>
      <c r="DB25" s="167">
        <f>BX25-AT25</f>
        <v>-4.1</v>
      </c>
      <c r="DC25" s="168"/>
      <c r="DD25" s="168"/>
      <c r="DE25" s="168"/>
      <c r="DF25" s="168"/>
      <c r="DG25" s="168"/>
      <c r="DH25" s="169"/>
      <c r="DI25" s="167">
        <f>CE25-BA25</f>
        <v>0</v>
      </c>
      <c r="DJ25" s="168"/>
      <c r="DK25" s="168"/>
      <c r="DL25" s="168"/>
      <c r="DM25" s="168"/>
      <c r="DN25" s="169"/>
      <c r="DO25" s="167">
        <f>DV25+EA25+EF25+EM25</f>
        <v>0</v>
      </c>
      <c r="DP25" s="168"/>
      <c r="DQ25" s="168"/>
      <c r="DR25" s="168"/>
      <c r="DS25" s="168"/>
      <c r="DT25" s="168"/>
      <c r="DU25" s="169"/>
      <c r="DV25" s="167">
        <f>BN25</f>
        <v>0</v>
      </c>
      <c r="DW25" s="168"/>
      <c r="DX25" s="168"/>
      <c r="DY25" s="168"/>
      <c r="DZ25" s="169"/>
      <c r="EA25" s="167">
        <v>0</v>
      </c>
      <c r="EB25" s="168"/>
      <c r="EC25" s="168"/>
      <c r="ED25" s="168"/>
      <c r="EE25" s="169"/>
      <c r="EF25" s="167">
        <f>BX25</f>
        <v>0</v>
      </c>
      <c r="EG25" s="168"/>
      <c r="EH25" s="168"/>
      <c r="EI25" s="168"/>
      <c r="EJ25" s="168"/>
      <c r="EK25" s="168"/>
      <c r="EL25" s="169"/>
      <c r="EM25" s="167">
        <v>0</v>
      </c>
      <c r="EN25" s="168"/>
      <c r="EO25" s="168"/>
      <c r="EP25" s="168"/>
      <c r="EQ25" s="168"/>
      <c r="ER25" s="169"/>
      <c r="ES25" s="167"/>
      <c r="ET25" s="168"/>
      <c r="EU25" s="168"/>
      <c r="EV25" s="168"/>
      <c r="EW25" s="168"/>
      <c r="EX25" s="168"/>
      <c r="EY25" s="169"/>
      <c r="EZ25" s="167"/>
      <c r="FA25" s="168"/>
      <c r="FB25" s="168"/>
      <c r="FC25" s="168"/>
      <c r="FD25" s="168"/>
      <c r="FE25" s="168"/>
      <c r="FF25" s="169"/>
      <c r="FG25" s="167"/>
      <c r="FH25" s="168"/>
      <c r="FI25" s="168"/>
      <c r="FJ25" s="168"/>
      <c r="FK25" s="169"/>
      <c r="FL25" s="167"/>
      <c r="FM25" s="168"/>
      <c r="FN25" s="168"/>
      <c r="FO25" s="168"/>
      <c r="FP25" s="168"/>
      <c r="FQ25" s="168"/>
      <c r="FR25" s="169"/>
      <c r="FS25" s="167"/>
      <c r="FT25" s="168"/>
      <c r="FU25" s="168"/>
      <c r="FV25" s="168"/>
      <c r="FW25" s="168"/>
      <c r="FX25" s="168"/>
      <c r="FY25" s="169"/>
      <c r="FZ25" s="167"/>
      <c r="GA25" s="168"/>
      <c r="GB25" s="168"/>
      <c r="GC25" s="168"/>
      <c r="GD25" s="168"/>
      <c r="GE25" s="168"/>
      <c r="GF25" s="169"/>
      <c r="GG25" s="167"/>
      <c r="GH25" s="168"/>
      <c r="GI25" s="168"/>
      <c r="GJ25" s="168"/>
      <c r="GK25" s="168"/>
      <c r="GL25" s="168"/>
      <c r="GM25" s="168"/>
      <c r="GN25" s="169"/>
      <c r="GO25" s="167"/>
      <c r="GP25" s="168"/>
      <c r="GQ25" s="168"/>
      <c r="GR25" s="168"/>
      <c r="GS25" s="169"/>
      <c r="GT25" s="167"/>
      <c r="GU25" s="168"/>
      <c r="GV25" s="168"/>
      <c r="GW25" s="168"/>
      <c r="GX25" s="168"/>
      <c r="GY25" s="168"/>
      <c r="GZ25" s="169"/>
      <c r="HA25" s="167"/>
      <c r="HB25" s="168"/>
      <c r="HC25" s="168"/>
      <c r="HD25" s="168"/>
      <c r="HE25" s="168"/>
      <c r="HF25" s="168"/>
      <c r="HG25" s="169"/>
      <c r="HH25" s="167"/>
      <c r="HI25" s="168"/>
      <c r="HJ25" s="168"/>
      <c r="HK25" s="168"/>
      <c r="HL25" s="169"/>
      <c r="HM25" s="167"/>
      <c r="HN25" s="168"/>
      <c r="HO25" s="168"/>
      <c r="HP25" s="168"/>
      <c r="HQ25" s="169"/>
      <c r="HR25" s="167"/>
      <c r="HS25" s="168"/>
      <c r="HT25" s="168"/>
      <c r="HU25" s="168"/>
      <c r="HV25" s="168"/>
      <c r="HW25" s="169"/>
      <c r="HX25" s="167"/>
      <c r="HY25" s="168"/>
      <c r="HZ25" s="168"/>
      <c r="IA25" s="168"/>
      <c r="IB25" s="168"/>
      <c r="IC25" s="168"/>
      <c r="ID25" s="168"/>
      <c r="IE25" s="179"/>
    </row>
    <row r="26" spans="1:239" ht="24" customHeight="1">
      <c r="A26" s="173" t="s">
        <v>27</v>
      </c>
      <c r="B26" s="174"/>
      <c r="C26" s="174"/>
      <c r="D26" s="174"/>
      <c r="E26" s="175"/>
      <c r="F26" s="176" t="str">
        <f>'стр.1'!F27</f>
        <v>Телемеханизация ПС 110/6 кВ "Комсомольская"</v>
      </c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8"/>
      <c r="AC26" s="167">
        <f>'стр.1'!AU27</f>
        <v>4.57014</v>
      </c>
      <c r="AD26" s="168"/>
      <c r="AE26" s="168"/>
      <c r="AF26" s="168"/>
      <c r="AG26" s="168"/>
      <c r="AH26" s="168"/>
      <c r="AI26" s="169"/>
      <c r="AJ26" s="167">
        <v>0</v>
      </c>
      <c r="AK26" s="168"/>
      <c r="AL26" s="168"/>
      <c r="AM26" s="168"/>
      <c r="AN26" s="169"/>
      <c r="AO26" s="167">
        <f>AC26-AT26</f>
        <v>2.2701400000000005</v>
      </c>
      <c r="AP26" s="168"/>
      <c r="AQ26" s="168"/>
      <c r="AR26" s="168"/>
      <c r="AS26" s="169"/>
      <c r="AT26" s="167">
        <v>2.3</v>
      </c>
      <c r="AU26" s="168"/>
      <c r="AV26" s="168"/>
      <c r="AW26" s="168"/>
      <c r="AX26" s="168"/>
      <c r="AY26" s="168"/>
      <c r="AZ26" s="169"/>
      <c r="BA26" s="167">
        <v>0</v>
      </c>
      <c r="BB26" s="168"/>
      <c r="BC26" s="168"/>
      <c r="BD26" s="168"/>
      <c r="BE26" s="168"/>
      <c r="BF26" s="169"/>
      <c r="BG26" s="167">
        <f>BN26+BS26+BX26+CE26</f>
        <v>0</v>
      </c>
      <c r="BH26" s="168"/>
      <c r="BI26" s="168"/>
      <c r="BJ26" s="168"/>
      <c r="BK26" s="168"/>
      <c r="BL26" s="168"/>
      <c r="BM26" s="169"/>
      <c r="BN26" s="167">
        <v>0</v>
      </c>
      <c r="BO26" s="168"/>
      <c r="BP26" s="168"/>
      <c r="BQ26" s="168"/>
      <c r="BR26" s="169"/>
      <c r="BS26" s="167">
        <v>0</v>
      </c>
      <c r="BT26" s="168"/>
      <c r="BU26" s="168"/>
      <c r="BV26" s="168"/>
      <c r="BW26" s="169"/>
      <c r="BX26" s="167">
        <v>0</v>
      </c>
      <c r="BY26" s="168"/>
      <c r="BZ26" s="168"/>
      <c r="CA26" s="168"/>
      <c r="CB26" s="168"/>
      <c r="CC26" s="168"/>
      <c r="CD26" s="169"/>
      <c r="CE26" s="167">
        <v>0</v>
      </c>
      <c r="CF26" s="168"/>
      <c r="CG26" s="168"/>
      <c r="CH26" s="168"/>
      <c r="CI26" s="168"/>
      <c r="CJ26" s="169"/>
      <c r="CK26" s="167">
        <f>BG26-AC26</f>
        <v>-4.57014</v>
      </c>
      <c r="CL26" s="168"/>
      <c r="CM26" s="168"/>
      <c r="CN26" s="168"/>
      <c r="CO26" s="168"/>
      <c r="CP26" s="168"/>
      <c r="CQ26" s="169"/>
      <c r="CR26" s="167">
        <f>BN26-AJ26</f>
        <v>0</v>
      </c>
      <c r="CS26" s="168"/>
      <c r="CT26" s="168"/>
      <c r="CU26" s="168"/>
      <c r="CV26" s="169"/>
      <c r="CW26" s="167">
        <f>BS26-AO26</f>
        <v>-2.2701400000000005</v>
      </c>
      <c r="CX26" s="168"/>
      <c r="CY26" s="168"/>
      <c r="CZ26" s="168"/>
      <c r="DA26" s="169"/>
      <c r="DB26" s="167">
        <f>BX26-AT26</f>
        <v>-2.3</v>
      </c>
      <c r="DC26" s="168"/>
      <c r="DD26" s="168"/>
      <c r="DE26" s="168"/>
      <c r="DF26" s="168"/>
      <c r="DG26" s="168"/>
      <c r="DH26" s="169"/>
      <c r="DI26" s="167">
        <f>CE26-BA26</f>
        <v>0</v>
      </c>
      <c r="DJ26" s="168"/>
      <c r="DK26" s="168"/>
      <c r="DL26" s="168"/>
      <c r="DM26" s="168"/>
      <c r="DN26" s="169"/>
      <c r="DO26" s="167">
        <f>DV26+EA26+EF26+EM26</f>
        <v>0</v>
      </c>
      <c r="DP26" s="168"/>
      <c r="DQ26" s="168"/>
      <c r="DR26" s="168"/>
      <c r="DS26" s="168"/>
      <c r="DT26" s="168"/>
      <c r="DU26" s="169"/>
      <c r="DV26" s="167">
        <f>BN26</f>
        <v>0</v>
      </c>
      <c r="DW26" s="168"/>
      <c r="DX26" s="168"/>
      <c r="DY26" s="168"/>
      <c r="DZ26" s="169"/>
      <c r="EA26" s="167">
        <v>0</v>
      </c>
      <c r="EB26" s="168"/>
      <c r="EC26" s="168"/>
      <c r="ED26" s="168"/>
      <c r="EE26" s="169"/>
      <c r="EF26" s="167">
        <f>BX26</f>
        <v>0</v>
      </c>
      <c r="EG26" s="168"/>
      <c r="EH26" s="168"/>
      <c r="EI26" s="168"/>
      <c r="EJ26" s="168"/>
      <c r="EK26" s="168"/>
      <c r="EL26" s="169"/>
      <c r="EM26" s="167">
        <v>0</v>
      </c>
      <c r="EN26" s="168"/>
      <c r="EO26" s="168"/>
      <c r="EP26" s="168"/>
      <c r="EQ26" s="168"/>
      <c r="ER26" s="169"/>
      <c r="ES26" s="167"/>
      <c r="ET26" s="168"/>
      <c r="EU26" s="168"/>
      <c r="EV26" s="168"/>
      <c r="EW26" s="168"/>
      <c r="EX26" s="168"/>
      <c r="EY26" s="169"/>
      <c r="EZ26" s="167"/>
      <c r="FA26" s="168"/>
      <c r="FB26" s="168"/>
      <c r="FC26" s="168"/>
      <c r="FD26" s="168"/>
      <c r="FE26" s="168"/>
      <c r="FF26" s="169"/>
      <c r="FG26" s="167"/>
      <c r="FH26" s="168"/>
      <c r="FI26" s="168"/>
      <c r="FJ26" s="168"/>
      <c r="FK26" s="169"/>
      <c r="FL26" s="167"/>
      <c r="FM26" s="168"/>
      <c r="FN26" s="168"/>
      <c r="FO26" s="168"/>
      <c r="FP26" s="168"/>
      <c r="FQ26" s="168"/>
      <c r="FR26" s="169"/>
      <c r="FS26" s="167"/>
      <c r="FT26" s="168"/>
      <c r="FU26" s="168"/>
      <c r="FV26" s="168"/>
      <c r="FW26" s="168"/>
      <c r="FX26" s="168"/>
      <c r="FY26" s="169"/>
      <c r="FZ26" s="167"/>
      <c r="GA26" s="168"/>
      <c r="GB26" s="168"/>
      <c r="GC26" s="168"/>
      <c r="GD26" s="168"/>
      <c r="GE26" s="168"/>
      <c r="GF26" s="169"/>
      <c r="GG26" s="167"/>
      <c r="GH26" s="168"/>
      <c r="GI26" s="168"/>
      <c r="GJ26" s="168"/>
      <c r="GK26" s="168"/>
      <c r="GL26" s="168"/>
      <c r="GM26" s="168"/>
      <c r="GN26" s="169"/>
      <c r="GO26" s="167"/>
      <c r="GP26" s="168"/>
      <c r="GQ26" s="168"/>
      <c r="GR26" s="168"/>
      <c r="GS26" s="169"/>
      <c r="GT26" s="167"/>
      <c r="GU26" s="168"/>
      <c r="GV26" s="168"/>
      <c r="GW26" s="168"/>
      <c r="GX26" s="168"/>
      <c r="GY26" s="168"/>
      <c r="GZ26" s="169"/>
      <c r="HA26" s="167"/>
      <c r="HB26" s="168"/>
      <c r="HC26" s="168"/>
      <c r="HD26" s="168"/>
      <c r="HE26" s="168"/>
      <c r="HF26" s="168"/>
      <c r="HG26" s="169"/>
      <c r="HH26" s="167"/>
      <c r="HI26" s="168"/>
      <c r="HJ26" s="168"/>
      <c r="HK26" s="168"/>
      <c r="HL26" s="169"/>
      <c r="HM26" s="167"/>
      <c r="HN26" s="168"/>
      <c r="HO26" s="168"/>
      <c r="HP26" s="168"/>
      <c r="HQ26" s="169"/>
      <c r="HR26" s="167"/>
      <c r="HS26" s="168"/>
      <c r="HT26" s="168"/>
      <c r="HU26" s="168"/>
      <c r="HV26" s="168"/>
      <c r="HW26" s="169"/>
      <c r="HX26" s="167"/>
      <c r="HY26" s="168"/>
      <c r="HZ26" s="168"/>
      <c r="IA26" s="168"/>
      <c r="IB26" s="168"/>
      <c r="IC26" s="168"/>
      <c r="ID26" s="168"/>
      <c r="IE26" s="179"/>
    </row>
    <row r="27" spans="1:239" ht="24" customHeight="1">
      <c r="A27" s="173" t="s">
        <v>314</v>
      </c>
      <c r="B27" s="174"/>
      <c r="C27" s="174"/>
      <c r="D27" s="174"/>
      <c r="E27" s="175"/>
      <c r="F27" s="176" t="str">
        <f>'стр.1'!F28</f>
        <v>Телемеханизация ПС 110/6 кВ "ГНС", разработка ПСД.</v>
      </c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8"/>
      <c r="AC27" s="167">
        <f>'стр.1'!AU28</f>
        <v>3.5423599999999995</v>
      </c>
      <c r="AD27" s="168"/>
      <c r="AE27" s="168"/>
      <c r="AF27" s="168"/>
      <c r="AG27" s="168"/>
      <c r="AH27" s="168"/>
      <c r="AI27" s="169"/>
      <c r="AJ27" s="167">
        <f>0.149*1.18</f>
        <v>0.17581999999999998</v>
      </c>
      <c r="AK27" s="168"/>
      <c r="AL27" s="168"/>
      <c r="AM27" s="168"/>
      <c r="AN27" s="169"/>
      <c r="AO27" s="167">
        <f>AC27-AJ27-AT27</f>
        <v>1.4665399999999997</v>
      </c>
      <c r="AP27" s="168"/>
      <c r="AQ27" s="168"/>
      <c r="AR27" s="168"/>
      <c r="AS27" s="169"/>
      <c r="AT27" s="167">
        <v>1.9</v>
      </c>
      <c r="AU27" s="168"/>
      <c r="AV27" s="168"/>
      <c r="AW27" s="168"/>
      <c r="AX27" s="168"/>
      <c r="AY27" s="168"/>
      <c r="AZ27" s="169"/>
      <c r="BA27" s="167">
        <v>0</v>
      </c>
      <c r="BB27" s="168"/>
      <c r="BC27" s="168"/>
      <c r="BD27" s="168"/>
      <c r="BE27" s="168"/>
      <c r="BF27" s="169"/>
      <c r="BG27" s="167">
        <f>BN27+BS27+BX27+CE27</f>
        <v>0</v>
      </c>
      <c r="BH27" s="168"/>
      <c r="BI27" s="168"/>
      <c r="BJ27" s="168"/>
      <c r="BK27" s="168"/>
      <c r="BL27" s="168"/>
      <c r="BM27" s="169"/>
      <c r="BN27" s="167">
        <v>0</v>
      </c>
      <c r="BO27" s="168"/>
      <c r="BP27" s="168"/>
      <c r="BQ27" s="168"/>
      <c r="BR27" s="169"/>
      <c r="BS27" s="167">
        <v>0</v>
      </c>
      <c r="BT27" s="168"/>
      <c r="BU27" s="168"/>
      <c r="BV27" s="168"/>
      <c r="BW27" s="169"/>
      <c r="BX27" s="167">
        <v>0</v>
      </c>
      <c r="BY27" s="168"/>
      <c r="BZ27" s="168"/>
      <c r="CA27" s="168"/>
      <c r="CB27" s="168"/>
      <c r="CC27" s="168"/>
      <c r="CD27" s="169"/>
      <c r="CE27" s="167">
        <v>0</v>
      </c>
      <c r="CF27" s="168"/>
      <c r="CG27" s="168"/>
      <c r="CH27" s="168"/>
      <c r="CI27" s="168"/>
      <c r="CJ27" s="169"/>
      <c r="CK27" s="167">
        <f>BG27-AC27</f>
        <v>-3.5423599999999995</v>
      </c>
      <c r="CL27" s="168"/>
      <c r="CM27" s="168"/>
      <c r="CN27" s="168"/>
      <c r="CO27" s="168"/>
      <c r="CP27" s="168"/>
      <c r="CQ27" s="169"/>
      <c r="CR27" s="167">
        <f>BN27-AJ27</f>
        <v>-0.17581999999999998</v>
      </c>
      <c r="CS27" s="168"/>
      <c r="CT27" s="168"/>
      <c r="CU27" s="168"/>
      <c r="CV27" s="169"/>
      <c r="CW27" s="167">
        <f>BS27-AO27</f>
        <v>-1.4665399999999997</v>
      </c>
      <c r="CX27" s="168"/>
      <c r="CY27" s="168"/>
      <c r="CZ27" s="168"/>
      <c r="DA27" s="169"/>
      <c r="DB27" s="167">
        <f>BX27-AT27</f>
        <v>-1.9</v>
      </c>
      <c r="DC27" s="168"/>
      <c r="DD27" s="168"/>
      <c r="DE27" s="168"/>
      <c r="DF27" s="168"/>
      <c r="DG27" s="168"/>
      <c r="DH27" s="169"/>
      <c r="DI27" s="167">
        <f>CE27-BA27</f>
        <v>0</v>
      </c>
      <c r="DJ27" s="168"/>
      <c r="DK27" s="168"/>
      <c r="DL27" s="168"/>
      <c r="DM27" s="168"/>
      <c r="DN27" s="169"/>
      <c r="DO27" s="167">
        <f>DV27+EA27+EF27+EM27</f>
        <v>0</v>
      </c>
      <c r="DP27" s="168"/>
      <c r="DQ27" s="168"/>
      <c r="DR27" s="168"/>
      <c r="DS27" s="168"/>
      <c r="DT27" s="168"/>
      <c r="DU27" s="169"/>
      <c r="DV27" s="167">
        <f>BN27</f>
        <v>0</v>
      </c>
      <c r="DW27" s="168"/>
      <c r="DX27" s="168"/>
      <c r="DY27" s="168"/>
      <c r="DZ27" s="169"/>
      <c r="EA27" s="167">
        <v>0</v>
      </c>
      <c r="EB27" s="168"/>
      <c r="EC27" s="168"/>
      <c r="ED27" s="168"/>
      <c r="EE27" s="169"/>
      <c r="EF27" s="167">
        <f>BX27</f>
        <v>0</v>
      </c>
      <c r="EG27" s="168"/>
      <c r="EH27" s="168"/>
      <c r="EI27" s="168"/>
      <c r="EJ27" s="168"/>
      <c r="EK27" s="168"/>
      <c r="EL27" s="169"/>
      <c r="EM27" s="167">
        <v>0</v>
      </c>
      <c r="EN27" s="168"/>
      <c r="EO27" s="168"/>
      <c r="EP27" s="168"/>
      <c r="EQ27" s="168"/>
      <c r="ER27" s="169"/>
      <c r="ES27" s="167"/>
      <c r="ET27" s="168"/>
      <c r="EU27" s="168"/>
      <c r="EV27" s="168"/>
      <c r="EW27" s="168"/>
      <c r="EX27" s="168"/>
      <c r="EY27" s="169"/>
      <c r="EZ27" s="167"/>
      <c r="FA27" s="168"/>
      <c r="FB27" s="168"/>
      <c r="FC27" s="168"/>
      <c r="FD27" s="168"/>
      <c r="FE27" s="168"/>
      <c r="FF27" s="169"/>
      <c r="FG27" s="167"/>
      <c r="FH27" s="168"/>
      <c r="FI27" s="168"/>
      <c r="FJ27" s="168"/>
      <c r="FK27" s="169"/>
      <c r="FL27" s="167"/>
      <c r="FM27" s="168"/>
      <c r="FN27" s="168"/>
      <c r="FO27" s="168"/>
      <c r="FP27" s="168"/>
      <c r="FQ27" s="168"/>
      <c r="FR27" s="169"/>
      <c r="FS27" s="167"/>
      <c r="FT27" s="168"/>
      <c r="FU27" s="168"/>
      <c r="FV27" s="168"/>
      <c r="FW27" s="168"/>
      <c r="FX27" s="168"/>
      <c r="FY27" s="169"/>
      <c r="FZ27" s="167"/>
      <c r="GA27" s="168"/>
      <c r="GB27" s="168"/>
      <c r="GC27" s="168"/>
      <c r="GD27" s="168"/>
      <c r="GE27" s="168"/>
      <c r="GF27" s="169"/>
      <c r="GG27" s="167"/>
      <c r="GH27" s="168"/>
      <c r="GI27" s="168"/>
      <c r="GJ27" s="168"/>
      <c r="GK27" s="168"/>
      <c r="GL27" s="168"/>
      <c r="GM27" s="168"/>
      <c r="GN27" s="169"/>
      <c r="GO27" s="167"/>
      <c r="GP27" s="168"/>
      <c r="GQ27" s="168"/>
      <c r="GR27" s="168"/>
      <c r="GS27" s="169"/>
      <c r="GT27" s="167"/>
      <c r="GU27" s="168"/>
      <c r="GV27" s="168"/>
      <c r="GW27" s="168"/>
      <c r="GX27" s="168"/>
      <c r="GY27" s="168"/>
      <c r="GZ27" s="169"/>
      <c r="HA27" s="167"/>
      <c r="HB27" s="168"/>
      <c r="HC27" s="168"/>
      <c r="HD27" s="168"/>
      <c r="HE27" s="168"/>
      <c r="HF27" s="168"/>
      <c r="HG27" s="169"/>
      <c r="HH27" s="167"/>
      <c r="HI27" s="168"/>
      <c r="HJ27" s="168"/>
      <c r="HK27" s="168"/>
      <c r="HL27" s="169"/>
      <c r="HM27" s="167"/>
      <c r="HN27" s="168"/>
      <c r="HO27" s="168"/>
      <c r="HP27" s="168"/>
      <c r="HQ27" s="169"/>
      <c r="HR27" s="167"/>
      <c r="HS27" s="168"/>
      <c r="HT27" s="168"/>
      <c r="HU27" s="168"/>
      <c r="HV27" s="168"/>
      <c r="HW27" s="169"/>
      <c r="HX27" s="167"/>
      <c r="HY27" s="168"/>
      <c r="HZ27" s="168"/>
      <c r="IA27" s="168"/>
      <c r="IB27" s="168"/>
      <c r="IC27" s="168"/>
      <c r="ID27" s="168"/>
      <c r="IE27" s="179"/>
    </row>
    <row r="28" spans="1:239" ht="24" customHeight="1">
      <c r="A28" s="173" t="s">
        <v>315</v>
      </c>
      <c r="B28" s="174"/>
      <c r="C28" s="174"/>
      <c r="D28" s="174"/>
      <c r="E28" s="175"/>
      <c r="F28" s="176" t="str">
        <f>'стр.1'!F29</f>
        <v>Телемеханизация ПС 110/6 кВ "ОБВ-2"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8"/>
      <c r="AC28" s="167">
        <f>'стр.1'!AU29</f>
        <v>3.6167</v>
      </c>
      <c r="AD28" s="168"/>
      <c r="AE28" s="168"/>
      <c r="AF28" s="168"/>
      <c r="AG28" s="168"/>
      <c r="AH28" s="168"/>
      <c r="AI28" s="169"/>
      <c r="AJ28" s="167">
        <v>0</v>
      </c>
      <c r="AK28" s="168"/>
      <c r="AL28" s="168"/>
      <c r="AM28" s="168"/>
      <c r="AN28" s="169"/>
      <c r="AO28" s="167">
        <f>AC28-AT28</f>
        <v>0.8167</v>
      </c>
      <c r="AP28" s="168"/>
      <c r="AQ28" s="168"/>
      <c r="AR28" s="168"/>
      <c r="AS28" s="169"/>
      <c r="AT28" s="167">
        <v>2.8</v>
      </c>
      <c r="AU28" s="168"/>
      <c r="AV28" s="168"/>
      <c r="AW28" s="168"/>
      <c r="AX28" s="168"/>
      <c r="AY28" s="168"/>
      <c r="AZ28" s="169"/>
      <c r="BA28" s="167">
        <v>0</v>
      </c>
      <c r="BB28" s="168"/>
      <c r="BC28" s="168"/>
      <c r="BD28" s="168"/>
      <c r="BE28" s="168"/>
      <c r="BF28" s="169"/>
      <c r="BG28" s="167">
        <f>BN28+BS28+BX28+CE28</f>
        <v>0</v>
      </c>
      <c r="BH28" s="168"/>
      <c r="BI28" s="168"/>
      <c r="BJ28" s="168"/>
      <c r="BK28" s="168"/>
      <c r="BL28" s="168"/>
      <c r="BM28" s="169"/>
      <c r="BN28" s="167">
        <v>0</v>
      </c>
      <c r="BO28" s="168"/>
      <c r="BP28" s="168"/>
      <c r="BQ28" s="168"/>
      <c r="BR28" s="169"/>
      <c r="BS28" s="167">
        <v>0</v>
      </c>
      <c r="BT28" s="168"/>
      <c r="BU28" s="168"/>
      <c r="BV28" s="168"/>
      <c r="BW28" s="169"/>
      <c r="BX28" s="167">
        <v>0</v>
      </c>
      <c r="BY28" s="168"/>
      <c r="BZ28" s="168"/>
      <c r="CA28" s="168"/>
      <c r="CB28" s="168"/>
      <c r="CC28" s="168"/>
      <c r="CD28" s="169"/>
      <c r="CE28" s="167">
        <v>0</v>
      </c>
      <c r="CF28" s="168"/>
      <c r="CG28" s="168"/>
      <c r="CH28" s="168"/>
      <c r="CI28" s="168"/>
      <c r="CJ28" s="169"/>
      <c r="CK28" s="167">
        <f>BG28-AC28</f>
        <v>-3.6167</v>
      </c>
      <c r="CL28" s="168"/>
      <c r="CM28" s="168"/>
      <c r="CN28" s="168"/>
      <c r="CO28" s="168"/>
      <c r="CP28" s="168"/>
      <c r="CQ28" s="169"/>
      <c r="CR28" s="167">
        <f>BN28-AJ28</f>
        <v>0</v>
      </c>
      <c r="CS28" s="168"/>
      <c r="CT28" s="168"/>
      <c r="CU28" s="168"/>
      <c r="CV28" s="169"/>
      <c r="CW28" s="167">
        <f>BS28-AO28</f>
        <v>-0.8167</v>
      </c>
      <c r="CX28" s="168"/>
      <c r="CY28" s="168"/>
      <c r="CZ28" s="168"/>
      <c r="DA28" s="169"/>
      <c r="DB28" s="167">
        <f>BX28-AT28</f>
        <v>-2.8</v>
      </c>
      <c r="DC28" s="168"/>
      <c r="DD28" s="168"/>
      <c r="DE28" s="168"/>
      <c r="DF28" s="168"/>
      <c r="DG28" s="168"/>
      <c r="DH28" s="169"/>
      <c r="DI28" s="167">
        <f>CE28-BA28</f>
        <v>0</v>
      </c>
      <c r="DJ28" s="168"/>
      <c r="DK28" s="168"/>
      <c r="DL28" s="168"/>
      <c r="DM28" s="168"/>
      <c r="DN28" s="169"/>
      <c r="DO28" s="167">
        <f>DV28+EA28+EF28+EM28</f>
        <v>0</v>
      </c>
      <c r="DP28" s="168"/>
      <c r="DQ28" s="168"/>
      <c r="DR28" s="168"/>
      <c r="DS28" s="168"/>
      <c r="DT28" s="168"/>
      <c r="DU28" s="169"/>
      <c r="DV28" s="167">
        <f>BN28</f>
        <v>0</v>
      </c>
      <c r="DW28" s="168"/>
      <c r="DX28" s="168"/>
      <c r="DY28" s="168"/>
      <c r="DZ28" s="169"/>
      <c r="EA28" s="167">
        <v>0</v>
      </c>
      <c r="EB28" s="168"/>
      <c r="EC28" s="168"/>
      <c r="ED28" s="168"/>
      <c r="EE28" s="169"/>
      <c r="EF28" s="167">
        <f>BX28</f>
        <v>0</v>
      </c>
      <c r="EG28" s="168"/>
      <c r="EH28" s="168"/>
      <c r="EI28" s="168"/>
      <c r="EJ28" s="168"/>
      <c r="EK28" s="168"/>
      <c r="EL28" s="169"/>
      <c r="EM28" s="167">
        <v>0</v>
      </c>
      <c r="EN28" s="168"/>
      <c r="EO28" s="168"/>
      <c r="EP28" s="168"/>
      <c r="EQ28" s="168"/>
      <c r="ER28" s="169"/>
      <c r="ES28" s="167"/>
      <c r="ET28" s="168"/>
      <c r="EU28" s="168"/>
      <c r="EV28" s="168"/>
      <c r="EW28" s="168"/>
      <c r="EX28" s="168"/>
      <c r="EY28" s="169"/>
      <c r="EZ28" s="167"/>
      <c r="FA28" s="168"/>
      <c r="FB28" s="168"/>
      <c r="FC28" s="168"/>
      <c r="FD28" s="168"/>
      <c r="FE28" s="168"/>
      <c r="FF28" s="169"/>
      <c r="FG28" s="167"/>
      <c r="FH28" s="168"/>
      <c r="FI28" s="168"/>
      <c r="FJ28" s="168"/>
      <c r="FK28" s="169"/>
      <c r="FL28" s="167"/>
      <c r="FM28" s="168"/>
      <c r="FN28" s="168"/>
      <c r="FO28" s="168"/>
      <c r="FP28" s="168"/>
      <c r="FQ28" s="168"/>
      <c r="FR28" s="169"/>
      <c r="FS28" s="167"/>
      <c r="FT28" s="168"/>
      <c r="FU28" s="168"/>
      <c r="FV28" s="168"/>
      <c r="FW28" s="168"/>
      <c r="FX28" s="168"/>
      <c r="FY28" s="169"/>
      <c r="FZ28" s="167"/>
      <c r="GA28" s="168"/>
      <c r="GB28" s="168"/>
      <c r="GC28" s="168"/>
      <c r="GD28" s="168"/>
      <c r="GE28" s="168"/>
      <c r="GF28" s="169"/>
      <c r="GG28" s="167"/>
      <c r="GH28" s="168"/>
      <c r="GI28" s="168"/>
      <c r="GJ28" s="168"/>
      <c r="GK28" s="168"/>
      <c r="GL28" s="168"/>
      <c r="GM28" s="168"/>
      <c r="GN28" s="169"/>
      <c r="GO28" s="167"/>
      <c r="GP28" s="168"/>
      <c r="GQ28" s="168"/>
      <c r="GR28" s="168"/>
      <c r="GS28" s="169"/>
      <c r="GT28" s="167"/>
      <c r="GU28" s="168"/>
      <c r="GV28" s="168"/>
      <c r="GW28" s="168"/>
      <c r="GX28" s="168"/>
      <c r="GY28" s="168"/>
      <c r="GZ28" s="169"/>
      <c r="HA28" s="167"/>
      <c r="HB28" s="168"/>
      <c r="HC28" s="168"/>
      <c r="HD28" s="168"/>
      <c r="HE28" s="168"/>
      <c r="HF28" s="168"/>
      <c r="HG28" s="169"/>
      <c r="HH28" s="167"/>
      <c r="HI28" s="168"/>
      <c r="HJ28" s="168"/>
      <c r="HK28" s="168"/>
      <c r="HL28" s="169"/>
      <c r="HM28" s="167"/>
      <c r="HN28" s="168"/>
      <c r="HO28" s="168"/>
      <c r="HP28" s="168"/>
      <c r="HQ28" s="169"/>
      <c r="HR28" s="167"/>
      <c r="HS28" s="168"/>
      <c r="HT28" s="168"/>
      <c r="HU28" s="168"/>
      <c r="HV28" s="168"/>
      <c r="HW28" s="169"/>
      <c r="HX28" s="167"/>
      <c r="HY28" s="168"/>
      <c r="HZ28" s="168"/>
      <c r="IA28" s="168"/>
      <c r="IB28" s="168"/>
      <c r="IC28" s="168"/>
      <c r="ID28" s="168"/>
      <c r="IE28" s="179"/>
    </row>
    <row r="29" spans="1:239" ht="14.25" customHeight="1" hidden="1">
      <c r="A29" s="195" t="s">
        <v>53</v>
      </c>
      <c r="B29" s="196"/>
      <c r="C29" s="196"/>
      <c r="D29" s="196"/>
      <c r="E29" s="197"/>
      <c r="F29" s="198" t="s">
        <v>83</v>
      </c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200"/>
      <c r="AC29" s="191"/>
      <c r="AD29" s="192"/>
      <c r="AE29" s="192"/>
      <c r="AF29" s="192"/>
      <c r="AG29" s="192"/>
      <c r="AH29" s="192"/>
      <c r="AI29" s="193"/>
      <c r="AJ29" s="191"/>
      <c r="AK29" s="192"/>
      <c r="AL29" s="192"/>
      <c r="AM29" s="192"/>
      <c r="AN29" s="193"/>
      <c r="AO29" s="191"/>
      <c r="AP29" s="192"/>
      <c r="AQ29" s="192"/>
      <c r="AR29" s="192"/>
      <c r="AS29" s="193"/>
      <c r="AT29" s="191"/>
      <c r="AU29" s="192"/>
      <c r="AV29" s="192"/>
      <c r="AW29" s="192"/>
      <c r="AX29" s="192"/>
      <c r="AY29" s="192"/>
      <c r="AZ29" s="193"/>
      <c r="BA29" s="191"/>
      <c r="BB29" s="192"/>
      <c r="BC29" s="192"/>
      <c r="BD29" s="192"/>
      <c r="BE29" s="192"/>
      <c r="BF29" s="193"/>
      <c r="BG29" s="191"/>
      <c r="BH29" s="192"/>
      <c r="BI29" s="192"/>
      <c r="BJ29" s="192"/>
      <c r="BK29" s="192"/>
      <c r="BL29" s="192"/>
      <c r="BM29" s="193"/>
      <c r="BN29" s="191"/>
      <c r="BO29" s="192"/>
      <c r="BP29" s="192"/>
      <c r="BQ29" s="192"/>
      <c r="BR29" s="193"/>
      <c r="BS29" s="191"/>
      <c r="BT29" s="192"/>
      <c r="BU29" s="192"/>
      <c r="BV29" s="192"/>
      <c r="BW29" s="193"/>
      <c r="BX29" s="191"/>
      <c r="BY29" s="192"/>
      <c r="BZ29" s="192"/>
      <c r="CA29" s="192"/>
      <c r="CB29" s="192"/>
      <c r="CC29" s="192"/>
      <c r="CD29" s="193"/>
      <c r="CE29" s="191"/>
      <c r="CF29" s="192"/>
      <c r="CG29" s="192"/>
      <c r="CH29" s="192"/>
      <c r="CI29" s="192"/>
      <c r="CJ29" s="193"/>
      <c r="CK29" s="191"/>
      <c r="CL29" s="192"/>
      <c r="CM29" s="192"/>
      <c r="CN29" s="192"/>
      <c r="CO29" s="192"/>
      <c r="CP29" s="192"/>
      <c r="CQ29" s="193"/>
      <c r="CR29" s="191"/>
      <c r="CS29" s="192"/>
      <c r="CT29" s="192"/>
      <c r="CU29" s="192"/>
      <c r="CV29" s="193"/>
      <c r="CW29" s="191"/>
      <c r="CX29" s="192"/>
      <c r="CY29" s="192"/>
      <c r="CZ29" s="192"/>
      <c r="DA29" s="193"/>
      <c r="DB29" s="191"/>
      <c r="DC29" s="192"/>
      <c r="DD29" s="192"/>
      <c r="DE29" s="192"/>
      <c r="DF29" s="192"/>
      <c r="DG29" s="192"/>
      <c r="DH29" s="193"/>
      <c r="DI29" s="191"/>
      <c r="DJ29" s="192"/>
      <c r="DK29" s="192"/>
      <c r="DL29" s="192"/>
      <c r="DM29" s="192"/>
      <c r="DN29" s="193"/>
      <c r="DO29" s="191"/>
      <c r="DP29" s="192"/>
      <c r="DQ29" s="192"/>
      <c r="DR29" s="192"/>
      <c r="DS29" s="192"/>
      <c r="DT29" s="192"/>
      <c r="DU29" s="193"/>
      <c r="DV29" s="191"/>
      <c r="DW29" s="192"/>
      <c r="DX29" s="192"/>
      <c r="DY29" s="192"/>
      <c r="DZ29" s="193"/>
      <c r="EA29" s="191"/>
      <c r="EB29" s="192"/>
      <c r="EC29" s="192"/>
      <c r="ED29" s="192"/>
      <c r="EE29" s="193"/>
      <c r="EF29" s="191"/>
      <c r="EG29" s="192"/>
      <c r="EH29" s="192"/>
      <c r="EI29" s="192"/>
      <c r="EJ29" s="192"/>
      <c r="EK29" s="192"/>
      <c r="EL29" s="193"/>
      <c r="EM29" s="191"/>
      <c r="EN29" s="192"/>
      <c r="EO29" s="192"/>
      <c r="EP29" s="192"/>
      <c r="EQ29" s="192"/>
      <c r="ER29" s="193"/>
      <c r="ES29" s="191"/>
      <c r="ET29" s="192"/>
      <c r="EU29" s="192"/>
      <c r="EV29" s="192"/>
      <c r="EW29" s="192"/>
      <c r="EX29" s="192"/>
      <c r="EY29" s="193"/>
      <c r="EZ29" s="191"/>
      <c r="FA29" s="192"/>
      <c r="FB29" s="192"/>
      <c r="FC29" s="192"/>
      <c r="FD29" s="192"/>
      <c r="FE29" s="192"/>
      <c r="FF29" s="193"/>
      <c r="FG29" s="191"/>
      <c r="FH29" s="192"/>
      <c r="FI29" s="192"/>
      <c r="FJ29" s="192"/>
      <c r="FK29" s="193"/>
      <c r="FL29" s="191"/>
      <c r="FM29" s="192"/>
      <c r="FN29" s="192"/>
      <c r="FO29" s="192"/>
      <c r="FP29" s="192"/>
      <c r="FQ29" s="192"/>
      <c r="FR29" s="193"/>
      <c r="FS29" s="191"/>
      <c r="FT29" s="192"/>
      <c r="FU29" s="192"/>
      <c r="FV29" s="192"/>
      <c r="FW29" s="192"/>
      <c r="FX29" s="192"/>
      <c r="FY29" s="193"/>
      <c r="FZ29" s="191"/>
      <c r="GA29" s="192"/>
      <c r="GB29" s="192"/>
      <c r="GC29" s="192"/>
      <c r="GD29" s="192"/>
      <c r="GE29" s="192"/>
      <c r="GF29" s="193"/>
      <c r="GG29" s="191"/>
      <c r="GH29" s="192"/>
      <c r="GI29" s="192"/>
      <c r="GJ29" s="192"/>
      <c r="GK29" s="192"/>
      <c r="GL29" s="192"/>
      <c r="GM29" s="192"/>
      <c r="GN29" s="193"/>
      <c r="GO29" s="191"/>
      <c r="GP29" s="192"/>
      <c r="GQ29" s="192"/>
      <c r="GR29" s="192"/>
      <c r="GS29" s="193"/>
      <c r="GT29" s="191"/>
      <c r="GU29" s="192"/>
      <c r="GV29" s="192"/>
      <c r="GW29" s="192"/>
      <c r="GX29" s="192"/>
      <c r="GY29" s="192"/>
      <c r="GZ29" s="193"/>
      <c r="HA29" s="191"/>
      <c r="HB29" s="192"/>
      <c r="HC29" s="192"/>
      <c r="HD29" s="192"/>
      <c r="HE29" s="192"/>
      <c r="HF29" s="192"/>
      <c r="HG29" s="193"/>
      <c r="HH29" s="191"/>
      <c r="HI29" s="192"/>
      <c r="HJ29" s="192"/>
      <c r="HK29" s="192"/>
      <c r="HL29" s="193"/>
      <c r="HM29" s="191"/>
      <c r="HN29" s="192"/>
      <c r="HO29" s="192"/>
      <c r="HP29" s="192"/>
      <c r="HQ29" s="193"/>
      <c r="HR29" s="191"/>
      <c r="HS29" s="192"/>
      <c r="HT29" s="192"/>
      <c r="HU29" s="192"/>
      <c r="HV29" s="192"/>
      <c r="HW29" s="193"/>
      <c r="HX29" s="191"/>
      <c r="HY29" s="192"/>
      <c r="HZ29" s="192"/>
      <c r="IA29" s="192"/>
      <c r="IB29" s="192"/>
      <c r="IC29" s="192"/>
      <c r="ID29" s="192"/>
      <c r="IE29" s="194"/>
    </row>
    <row r="30" spans="1:239" ht="14.25" customHeight="1" hidden="1">
      <c r="A30" s="173" t="s">
        <v>25</v>
      </c>
      <c r="B30" s="174"/>
      <c r="C30" s="174"/>
      <c r="D30" s="174"/>
      <c r="E30" s="175"/>
      <c r="F30" s="176" t="s">
        <v>26</v>
      </c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8"/>
      <c r="AC30" s="164"/>
      <c r="AD30" s="165"/>
      <c r="AE30" s="165"/>
      <c r="AF30" s="165"/>
      <c r="AG30" s="165"/>
      <c r="AH30" s="165"/>
      <c r="AI30" s="166"/>
      <c r="AJ30" s="164"/>
      <c r="AK30" s="165"/>
      <c r="AL30" s="165"/>
      <c r="AM30" s="165"/>
      <c r="AN30" s="166"/>
      <c r="AO30" s="164"/>
      <c r="AP30" s="165"/>
      <c r="AQ30" s="165"/>
      <c r="AR30" s="165"/>
      <c r="AS30" s="166"/>
      <c r="AT30" s="164"/>
      <c r="AU30" s="165"/>
      <c r="AV30" s="165"/>
      <c r="AW30" s="165"/>
      <c r="AX30" s="165"/>
      <c r="AY30" s="165"/>
      <c r="AZ30" s="166"/>
      <c r="BA30" s="164"/>
      <c r="BB30" s="165"/>
      <c r="BC30" s="165"/>
      <c r="BD30" s="165"/>
      <c r="BE30" s="165"/>
      <c r="BF30" s="166"/>
      <c r="BG30" s="164"/>
      <c r="BH30" s="165"/>
      <c r="BI30" s="165"/>
      <c r="BJ30" s="165"/>
      <c r="BK30" s="165"/>
      <c r="BL30" s="165"/>
      <c r="BM30" s="166"/>
      <c r="BN30" s="164"/>
      <c r="BO30" s="165"/>
      <c r="BP30" s="165"/>
      <c r="BQ30" s="165"/>
      <c r="BR30" s="166"/>
      <c r="BS30" s="164"/>
      <c r="BT30" s="165"/>
      <c r="BU30" s="165"/>
      <c r="BV30" s="165"/>
      <c r="BW30" s="166"/>
      <c r="BX30" s="164"/>
      <c r="BY30" s="165"/>
      <c r="BZ30" s="165"/>
      <c r="CA30" s="165"/>
      <c r="CB30" s="165"/>
      <c r="CC30" s="165"/>
      <c r="CD30" s="166"/>
      <c r="CE30" s="164"/>
      <c r="CF30" s="165"/>
      <c r="CG30" s="165"/>
      <c r="CH30" s="165"/>
      <c r="CI30" s="165"/>
      <c r="CJ30" s="166"/>
      <c r="CK30" s="164"/>
      <c r="CL30" s="165"/>
      <c r="CM30" s="165"/>
      <c r="CN30" s="165"/>
      <c r="CO30" s="165"/>
      <c r="CP30" s="165"/>
      <c r="CQ30" s="166"/>
      <c r="CR30" s="164"/>
      <c r="CS30" s="165"/>
      <c r="CT30" s="165"/>
      <c r="CU30" s="165"/>
      <c r="CV30" s="166"/>
      <c r="CW30" s="164"/>
      <c r="CX30" s="165"/>
      <c r="CY30" s="165"/>
      <c r="CZ30" s="165"/>
      <c r="DA30" s="166"/>
      <c r="DB30" s="164"/>
      <c r="DC30" s="165"/>
      <c r="DD30" s="165"/>
      <c r="DE30" s="165"/>
      <c r="DF30" s="165"/>
      <c r="DG30" s="165"/>
      <c r="DH30" s="166"/>
      <c r="DI30" s="164"/>
      <c r="DJ30" s="165"/>
      <c r="DK30" s="165"/>
      <c r="DL30" s="165"/>
      <c r="DM30" s="165"/>
      <c r="DN30" s="166"/>
      <c r="DO30" s="164"/>
      <c r="DP30" s="165"/>
      <c r="DQ30" s="165"/>
      <c r="DR30" s="165"/>
      <c r="DS30" s="165"/>
      <c r="DT30" s="165"/>
      <c r="DU30" s="166"/>
      <c r="DV30" s="164"/>
      <c r="DW30" s="165"/>
      <c r="DX30" s="165"/>
      <c r="DY30" s="165"/>
      <c r="DZ30" s="166"/>
      <c r="EA30" s="164"/>
      <c r="EB30" s="165"/>
      <c r="EC30" s="165"/>
      <c r="ED30" s="165"/>
      <c r="EE30" s="166"/>
      <c r="EF30" s="164"/>
      <c r="EG30" s="165"/>
      <c r="EH30" s="165"/>
      <c r="EI30" s="165"/>
      <c r="EJ30" s="165"/>
      <c r="EK30" s="165"/>
      <c r="EL30" s="166"/>
      <c r="EM30" s="164"/>
      <c r="EN30" s="165"/>
      <c r="EO30" s="165"/>
      <c r="EP30" s="165"/>
      <c r="EQ30" s="165"/>
      <c r="ER30" s="166"/>
      <c r="ES30" s="164"/>
      <c r="ET30" s="165"/>
      <c r="EU30" s="165"/>
      <c r="EV30" s="165"/>
      <c r="EW30" s="165"/>
      <c r="EX30" s="165"/>
      <c r="EY30" s="166"/>
      <c r="EZ30" s="164"/>
      <c r="FA30" s="165"/>
      <c r="FB30" s="165"/>
      <c r="FC30" s="165"/>
      <c r="FD30" s="165"/>
      <c r="FE30" s="165"/>
      <c r="FF30" s="166"/>
      <c r="FG30" s="164"/>
      <c r="FH30" s="165"/>
      <c r="FI30" s="165"/>
      <c r="FJ30" s="165"/>
      <c r="FK30" s="166"/>
      <c r="FL30" s="164"/>
      <c r="FM30" s="165"/>
      <c r="FN30" s="165"/>
      <c r="FO30" s="165"/>
      <c r="FP30" s="165"/>
      <c r="FQ30" s="165"/>
      <c r="FR30" s="166"/>
      <c r="FS30" s="164"/>
      <c r="FT30" s="165"/>
      <c r="FU30" s="165"/>
      <c r="FV30" s="165"/>
      <c r="FW30" s="165"/>
      <c r="FX30" s="165"/>
      <c r="FY30" s="166"/>
      <c r="FZ30" s="164"/>
      <c r="GA30" s="165"/>
      <c r="GB30" s="165"/>
      <c r="GC30" s="165"/>
      <c r="GD30" s="165"/>
      <c r="GE30" s="165"/>
      <c r="GF30" s="166"/>
      <c r="GG30" s="164"/>
      <c r="GH30" s="165"/>
      <c r="GI30" s="165"/>
      <c r="GJ30" s="165"/>
      <c r="GK30" s="165"/>
      <c r="GL30" s="165"/>
      <c r="GM30" s="165"/>
      <c r="GN30" s="166"/>
      <c r="GO30" s="164"/>
      <c r="GP30" s="165"/>
      <c r="GQ30" s="165"/>
      <c r="GR30" s="165"/>
      <c r="GS30" s="166"/>
      <c r="GT30" s="164"/>
      <c r="GU30" s="165"/>
      <c r="GV30" s="165"/>
      <c r="GW30" s="165"/>
      <c r="GX30" s="165"/>
      <c r="GY30" s="165"/>
      <c r="GZ30" s="166"/>
      <c r="HA30" s="164"/>
      <c r="HB30" s="165"/>
      <c r="HC30" s="165"/>
      <c r="HD30" s="165"/>
      <c r="HE30" s="165"/>
      <c r="HF30" s="165"/>
      <c r="HG30" s="166"/>
      <c r="HH30" s="164"/>
      <c r="HI30" s="165"/>
      <c r="HJ30" s="165"/>
      <c r="HK30" s="165"/>
      <c r="HL30" s="166"/>
      <c r="HM30" s="164"/>
      <c r="HN30" s="165"/>
      <c r="HO30" s="165"/>
      <c r="HP30" s="165"/>
      <c r="HQ30" s="166"/>
      <c r="HR30" s="164"/>
      <c r="HS30" s="165"/>
      <c r="HT30" s="165"/>
      <c r="HU30" s="165"/>
      <c r="HV30" s="165"/>
      <c r="HW30" s="166"/>
      <c r="HX30" s="164"/>
      <c r="HY30" s="165"/>
      <c r="HZ30" s="165"/>
      <c r="IA30" s="165"/>
      <c r="IB30" s="165"/>
      <c r="IC30" s="165"/>
      <c r="ID30" s="165"/>
      <c r="IE30" s="190"/>
    </row>
    <row r="31" spans="1:239" ht="10.5" customHeight="1" hidden="1">
      <c r="A31" s="173" t="s">
        <v>27</v>
      </c>
      <c r="B31" s="174"/>
      <c r="C31" s="174"/>
      <c r="D31" s="174"/>
      <c r="E31" s="175"/>
      <c r="F31" s="176" t="s">
        <v>28</v>
      </c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8"/>
      <c r="AC31" s="164"/>
      <c r="AD31" s="165"/>
      <c r="AE31" s="165"/>
      <c r="AF31" s="165"/>
      <c r="AG31" s="165"/>
      <c r="AH31" s="165"/>
      <c r="AI31" s="166"/>
      <c r="AJ31" s="164"/>
      <c r="AK31" s="165"/>
      <c r="AL31" s="165"/>
      <c r="AM31" s="165"/>
      <c r="AN31" s="166"/>
      <c r="AO31" s="164"/>
      <c r="AP31" s="165"/>
      <c r="AQ31" s="165"/>
      <c r="AR31" s="165"/>
      <c r="AS31" s="166"/>
      <c r="AT31" s="164"/>
      <c r="AU31" s="165"/>
      <c r="AV31" s="165"/>
      <c r="AW31" s="165"/>
      <c r="AX31" s="165"/>
      <c r="AY31" s="165"/>
      <c r="AZ31" s="166"/>
      <c r="BA31" s="164"/>
      <c r="BB31" s="165"/>
      <c r="BC31" s="165"/>
      <c r="BD31" s="165"/>
      <c r="BE31" s="165"/>
      <c r="BF31" s="166"/>
      <c r="BG31" s="164"/>
      <c r="BH31" s="165"/>
      <c r="BI31" s="165"/>
      <c r="BJ31" s="165"/>
      <c r="BK31" s="165"/>
      <c r="BL31" s="165"/>
      <c r="BM31" s="166"/>
      <c r="BN31" s="164"/>
      <c r="BO31" s="165"/>
      <c r="BP31" s="165"/>
      <c r="BQ31" s="165"/>
      <c r="BR31" s="166"/>
      <c r="BS31" s="164"/>
      <c r="BT31" s="165"/>
      <c r="BU31" s="165"/>
      <c r="BV31" s="165"/>
      <c r="BW31" s="166"/>
      <c r="BX31" s="164"/>
      <c r="BY31" s="165"/>
      <c r="BZ31" s="165"/>
      <c r="CA31" s="165"/>
      <c r="CB31" s="165"/>
      <c r="CC31" s="165"/>
      <c r="CD31" s="166"/>
      <c r="CE31" s="164"/>
      <c r="CF31" s="165"/>
      <c r="CG31" s="165"/>
      <c r="CH31" s="165"/>
      <c r="CI31" s="165"/>
      <c r="CJ31" s="166"/>
      <c r="CK31" s="164"/>
      <c r="CL31" s="165"/>
      <c r="CM31" s="165"/>
      <c r="CN31" s="165"/>
      <c r="CO31" s="165"/>
      <c r="CP31" s="165"/>
      <c r="CQ31" s="166"/>
      <c r="CR31" s="164"/>
      <c r="CS31" s="165"/>
      <c r="CT31" s="165"/>
      <c r="CU31" s="165"/>
      <c r="CV31" s="166"/>
      <c r="CW31" s="164"/>
      <c r="CX31" s="165"/>
      <c r="CY31" s="165"/>
      <c r="CZ31" s="165"/>
      <c r="DA31" s="166"/>
      <c r="DB31" s="164"/>
      <c r="DC31" s="165"/>
      <c r="DD31" s="165"/>
      <c r="DE31" s="165"/>
      <c r="DF31" s="165"/>
      <c r="DG31" s="165"/>
      <c r="DH31" s="166"/>
      <c r="DI31" s="164"/>
      <c r="DJ31" s="165"/>
      <c r="DK31" s="165"/>
      <c r="DL31" s="165"/>
      <c r="DM31" s="165"/>
      <c r="DN31" s="166"/>
      <c r="DO31" s="164"/>
      <c r="DP31" s="165"/>
      <c r="DQ31" s="165"/>
      <c r="DR31" s="165"/>
      <c r="DS31" s="165"/>
      <c r="DT31" s="165"/>
      <c r="DU31" s="166"/>
      <c r="DV31" s="164"/>
      <c r="DW31" s="165"/>
      <c r="DX31" s="165"/>
      <c r="DY31" s="165"/>
      <c r="DZ31" s="166"/>
      <c r="EA31" s="164"/>
      <c r="EB31" s="165"/>
      <c r="EC31" s="165"/>
      <c r="ED31" s="165"/>
      <c r="EE31" s="166"/>
      <c r="EF31" s="164"/>
      <c r="EG31" s="165"/>
      <c r="EH31" s="165"/>
      <c r="EI31" s="165"/>
      <c r="EJ31" s="165"/>
      <c r="EK31" s="165"/>
      <c r="EL31" s="166"/>
      <c r="EM31" s="164"/>
      <c r="EN31" s="165"/>
      <c r="EO31" s="165"/>
      <c r="EP31" s="165"/>
      <c r="EQ31" s="165"/>
      <c r="ER31" s="166"/>
      <c r="ES31" s="164"/>
      <c r="ET31" s="165"/>
      <c r="EU31" s="165"/>
      <c r="EV31" s="165"/>
      <c r="EW31" s="165"/>
      <c r="EX31" s="165"/>
      <c r="EY31" s="166"/>
      <c r="EZ31" s="164"/>
      <c r="FA31" s="165"/>
      <c r="FB31" s="165"/>
      <c r="FC31" s="165"/>
      <c r="FD31" s="165"/>
      <c r="FE31" s="165"/>
      <c r="FF31" s="166"/>
      <c r="FG31" s="164"/>
      <c r="FH31" s="165"/>
      <c r="FI31" s="165"/>
      <c r="FJ31" s="165"/>
      <c r="FK31" s="166"/>
      <c r="FL31" s="164"/>
      <c r="FM31" s="165"/>
      <c r="FN31" s="165"/>
      <c r="FO31" s="165"/>
      <c r="FP31" s="165"/>
      <c r="FQ31" s="165"/>
      <c r="FR31" s="166"/>
      <c r="FS31" s="164"/>
      <c r="FT31" s="165"/>
      <c r="FU31" s="165"/>
      <c r="FV31" s="165"/>
      <c r="FW31" s="165"/>
      <c r="FX31" s="165"/>
      <c r="FY31" s="166"/>
      <c r="FZ31" s="164"/>
      <c r="GA31" s="165"/>
      <c r="GB31" s="165"/>
      <c r="GC31" s="165"/>
      <c r="GD31" s="165"/>
      <c r="GE31" s="165"/>
      <c r="GF31" s="166"/>
      <c r="GG31" s="164"/>
      <c r="GH31" s="165"/>
      <c r="GI31" s="165"/>
      <c r="GJ31" s="165"/>
      <c r="GK31" s="165"/>
      <c r="GL31" s="165"/>
      <c r="GM31" s="165"/>
      <c r="GN31" s="166"/>
      <c r="GO31" s="164"/>
      <c r="GP31" s="165"/>
      <c r="GQ31" s="165"/>
      <c r="GR31" s="165"/>
      <c r="GS31" s="166"/>
      <c r="GT31" s="164"/>
      <c r="GU31" s="165"/>
      <c r="GV31" s="165"/>
      <c r="GW31" s="165"/>
      <c r="GX31" s="165"/>
      <c r="GY31" s="165"/>
      <c r="GZ31" s="166"/>
      <c r="HA31" s="164"/>
      <c r="HB31" s="165"/>
      <c r="HC31" s="165"/>
      <c r="HD31" s="165"/>
      <c r="HE31" s="165"/>
      <c r="HF31" s="165"/>
      <c r="HG31" s="166"/>
      <c r="HH31" s="164"/>
      <c r="HI31" s="165"/>
      <c r="HJ31" s="165"/>
      <c r="HK31" s="165"/>
      <c r="HL31" s="166"/>
      <c r="HM31" s="164"/>
      <c r="HN31" s="165"/>
      <c r="HO31" s="165"/>
      <c r="HP31" s="165"/>
      <c r="HQ31" s="166"/>
      <c r="HR31" s="164"/>
      <c r="HS31" s="165"/>
      <c r="HT31" s="165"/>
      <c r="HU31" s="165"/>
      <c r="HV31" s="165"/>
      <c r="HW31" s="166"/>
      <c r="HX31" s="164"/>
      <c r="HY31" s="165"/>
      <c r="HZ31" s="165"/>
      <c r="IA31" s="165"/>
      <c r="IB31" s="165"/>
      <c r="IC31" s="165"/>
      <c r="ID31" s="165"/>
      <c r="IE31" s="190"/>
    </row>
    <row r="32" spans="1:239" ht="10.5" customHeight="1" hidden="1">
      <c r="A32" s="173" t="s">
        <v>29</v>
      </c>
      <c r="B32" s="174"/>
      <c r="C32" s="174"/>
      <c r="D32" s="174"/>
      <c r="E32" s="175"/>
      <c r="F32" s="176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8"/>
      <c r="AC32" s="164"/>
      <c r="AD32" s="165"/>
      <c r="AE32" s="165"/>
      <c r="AF32" s="165"/>
      <c r="AG32" s="165"/>
      <c r="AH32" s="165"/>
      <c r="AI32" s="166"/>
      <c r="AJ32" s="164"/>
      <c r="AK32" s="165"/>
      <c r="AL32" s="165"/>
      <c r="AM32" s="165"/>
      <c r="AN32" s="166"/>
      <c r="AO32" s="164"/>
      <c r="AP32" s="165"/>
      <c r="AQ32" s="165"/>
      <c r="AR32" s="165"/>
      <c r="AS32" s="166"/>
      <c r="AT32" s="164"/>
      <c r="AU32" s="165"/>
      <c r="AV32" s="165"/>
      <c r="AW32" s="165"/>
      <c r="AX32" s="165"/>
      <c r="AY32" s="165"/>
      <c r="AZ32" s="166"/>
      <c r="BA32" s="164"/>
      <c r="BB32" s="165"/>
      <c r="BC32" s="165"/>
      <c r="BD32" s="165"/>
      <c r="BE32" s="165"/>
      <c r="BF32" s="166"/>
      <c r="BG32" s="164"/>
      <c r="BH32" s="165"/>
      <c r="BI32" s="165"/>
      <c r="BJ32" s="165"/>
      <c r="BK32" s="165"/>
      <c r="BL32" s="165"/>
      <c r="BM32" s="166"/>
      <c r="BN32" s="164"/>
      <c r="BO32" s="165"/>
      <c r="BP32" s="165"/>
      <c r="BQ32" s="165"/>
      <c r="BR32" s="166"/>
      <c r="BS32" s="164"/>
      <c r="BT32" s="165"/>
      <c r="BU32" s="165"/>
      <c r="BV32" s="165"/>
      <c r="BW32" s="166"/>
      <c r="BX32" s="164"/>
      <c r="BY32" s="165"/>
      <c r="BZ32" s="165"/>
      <c r="CA32" s="165"/>
      <c r="CB32" s="165"/>
      <c r="CC32" s="165"/>
      <c r="CD32" s="166"/>
      <c r="CE32" s="164"/>
      <c r="CF32" s="165"/>
      <c r="CG32" s="165"/>
      <c r="CH32" s="165"/>
      <c r="CI32" s="165"/>
      <c r="CJ32" s="166"/>
      <c r="CK32" s="164"/>
      <c r="CL32" s="165"/>
      <c r="CM32" s="165"/>
      <c r="CN32" s="165"/>
      <c r="CO32" s="165"/>
      <c r="CP32" s="165"/>
      <c r="CQ32" s="166"/>
      <c r="CR32" s="164"/>
      <c r="CS32" s="165"/>
      <c r="CT32" s="165"/>
      <c r="CU32" s="165"/>
      <c r="CV32" s="166"/>
      <c r="CW32" s="164"/>
      <c r="CX32" s="165"/>
      <c r="CY32" s="165"/>
      <c r="CZ32" s="165"/>
      <c r="DA32" s="166"/>
      <c r="DB32" s="164"/>
      <c r="DC32" s="165"/>
      <c r="DD32" s="165"/>
      <c r="DE32" s="165"/>
      <c r="DF32" s="165"/>
      <c r="DG32" s="165"/>
      <c r="DH32" s="166"/>
      <c r="DI32" s="164"/>
      <c r="DJ32" s="165"/>
      <c r="DK32" s="165"/>
      <c r="DL32" s="165"/>
      <c r="DM32" s="165"/>
      <c r="DN32" s="166"/>
      <c r="DO32" s="164"/>
      <c r="DP32" s="165"/>
      <c r="DQ32" s="165"/>
      <c r="DR32" s="165"/>
      <c r="DS32" s="165"/>
      <c r="DT32" s="165"/>
      <c r="DU32" s="166"/>
      <c r="DV32" s="164"/>
      <c r="DW32" s="165"/>
      <c r="DX32" s="165"/>
      <c r="DY32" s="165"/>
      <c r="DZ32" s="166"/>
      <c r="EA32" s="164"/>
      <c r="EB32" s="165"/>
      <c r="EC32" s="165"/>
      <c r="ED32" s="165"/>
      <c r="EE32" s="166"/>
      <c r="EF32" s="164"/>
      <c r="EG32" s="165"/>
      <c r="EH32" s="165"/>
      <c r="EI32" s="165"/>
      <c r="EJ32" s="165"/>
      <c r="EK32" s="165"/>
      <c r="EL32" s="166"/>
      <c r="EM32" s="164"/>
      <c r="EN32" s="165"/>
      <c r="EO32" s="165"/>
      <c r="EP32" s="165"/>
      <c r="EQ32" s="165"/>
      <c r="ER32" s="166"/>
      <c r="ES32" s="164"/>
      <c r="ET32" s="165"/>
      <c r="EU32" s="165"/>
      <c r="EV32" s="165"/>
      <c r="EW32" s="165"/>
      <c r="EX32" s="165"/>
      <c r="EY32" s="166"/>
      <c r="EZ32" s="164"/>
      <c r="FA32" s="165"/>
      <c r="FB32" s="165"/>
      <c r="FC32" s="165"/>
      <c r="FD32" s="165"/>
      <c r="FE32" s="165"/>
      <c r="FF32" s="166"/>
      <c r="FG32" s="164"/>
      <c r="FH32" s="165"/>
      <c r="FI32" s="165"/>
      <c r="FJ32" s="165"/>
      <c r="FK32" s="166"/>
      <c r="FL32" s="164"/>
      <c r="FM32" s="165"/>
      <c r="FN32" s="165"/>
      <c r="FO32" s="165"/>
      <c r="FP32" s="165"/>
      <c r="FQ32" s="165"/>
      <c r="FR32" s="166"/>
      <c r="FS32" s="164"/>
      <c r="FT32" s="165"/>
      <c r="FU32" s="165"/>
      <c r="FV32" s="165"/>
      <c r="FW32" s="165"/>
      <c r="FX32" s="165"/>
      <c r="FY32" s="166"/>
      <c r="FZ32" s="164"/>
      <c r="GA32" s="165"/>
      <c r="GB32" s="165"/>
      <c r="GC32" s="165"/>
      <c r="GD32" s="165"/>
      <c r="GE32" s="165"/>
      <c r="GF32" s="166"/>
      <c r="GG32" s="164"/>
      <c r="GH32" s="165"/>
      <c r="GI32" s="165"/>
      <c r="GJ32" s="165"/>
      <c r="GK32" s="165"/>
      <c r="GL32" s="165"/>
      <c r="GM32" s="165"/>
      <c r="GN32" s="166"/>
      <c r="GO32" s="164"/>
      <c r="GP32" s="165"/>
      <c r="GQ32" s="165"/>
      <c r="GR32" s="165"/>
      <c r="GS32" s="166"/>
      <c r="GT32" s="164"/>
      <c r="GU32" s="165"/>
      <c r="GV32" s="165"/>
      <c r="GW32" s="165"/>
      <c r="GX32" s="165"/>
      <c r="GY32" s="165"/>
      <c r="GZ32" s="166"/>
      <c r="HA32" s="164"/>
      <c r="HB32" s="165"/>
      <c r="HC32" s="165"/>
      <c r="HD32" s="165"/>
      <c r="HE32" s="165"/>
      <c r="HF32" s="165"/>
      <c r="HG32" s="166"/>
      <c r="HH32" s="164"/>
      <c r="HI32" s="165"/>
      <c r="HJ32" s="165"/>
      <c r="HK32" s="165"/>
      <c r="HL32" s="166"/>
      <c r="HM32" s="164"/>
      <c r="HN32" s="165"/>
      <c r="HO32" s="165"/>
      <c r="HP32" s="165"/>
      <c r="HQ32" s="166"/>
      <c r="HR32" s="164"/>
      <c r="HS32" s="165"/>
      <c r="HT32" s="165"/>
      <c r="HU32" s="165"/>
      <c r="HV32" s="165"/>
      <c r="HW32" s="166"/>
      <c r="HX32" s="164"/>
      <c r="HY32" s="165"/>
      <c r="HZ32" s="165"/>
      <c r="IA32" s="165"/>
      <c r="IB32" s="165"/>
      <c r="IC32" s="165"/>
      <c r="ID32" s="165"/>
      <c r="IE32" s="190"/>
    </row>
    <row r="33" spans="1:239" ht="10.5" customHeight="1" hidden="1">
      <c r="A33" s="195" t="s">
        <v>27</v>
      </c>
      <c r="B33" s="196"/>
      <c r="C33" s="196"/>
      <c r="D33" s="196"/>
      <c r="E33" s="197"/>
      <c r="F33" s="198" t="s">
        <v>33</v>
      </c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200"/>
      <c r="AC33" s="191"/>
      <c r="AD33" s="192"/>
      <c r="AE33" s="192"/>
      <c r="AF33" s="192"/>
      <c r="AG33" s="192"/>
      <c r="AH33" s="192"/>
      <c r="AI33" s="193"/>
      <c r="AJ33" s="191"/>
      <c r="AK33" s="192"/>
      <c r="AL33" s="192"/>
      <c r="AM33" s="192"/>
      <c r="AN33" s="193"/>
      <c r="AO33" s="191"/>
      <c r="AP33" s="192"/>
      <c r="AQ33" s="192"/>
      <c r="AR33" s="192"/>
      <c r="AS33" s="193"/>
      <c r="AT33" s="191"/>
      <c r="AU33" s="192"/>
      <c r="AV33" s="192"/>
      <c r="AW33" s="192"/>
      <c r="AX33" s="192"/>
      <c r="AY33" s="192"/>
      <c r="AZ33" s="193"/>
      <c r="BA33" s="191"/>
      <c r="BB33" s="192"/>
      <c r="BC33" s="192"/>
      <c r="BD33" s="192"/>
      <c r="BE33" s="192"/>
      <c r="BF33" s="193"/>
      <c r="BG33" s="191"/>
      <c r="BH33" s="192"/>
      <c r="BI33" s="192"/>
      <c r="BJ33" s="192"/>
      <c r="BK33" s="192"/>
      <c r="BL33" s="192"/>
      <c r="BM33" s="193"/>
      <c r="BN33" s="191"/>
      <c r="BO33" s="192"/>
      <c r="BP33" s="192"/>
      <c r="BQ33" s="192"/>
      <c r="BR33" s="193"/>
      <c r="BS33" s="191"/>
      <c r="BT33" s="192"/>
      <c r="BU33" s="192"/>
      <c r="BV33" s="192"/>
      <c r="BW33" s="193"/>
      <c r="BX33" s="191"/>
      <c r="BY33" s="192"/>
      <c r="BZ33" s="192"/>
      <c r="CA33" s="192"/>
      <c r="CB33" s="192"/>
      <c r="CC33" s="192"/>
      <c r="CD33" s="193"/>
      <c r="CE33" s="191"/>
      <c r="CF33" s="192"/>
      <c r="CG33" s="192"/>
      <c r="CH33" s="192"/>
      <c r="CI33" s="192"/>
      <c r="CJ33" s="193"/>
      <c r="CK33" s="191"/>
      <c r="CL33" s="192"/>
      <c r="CM33" s="192"/>
      <c r="CN33" s="192"/>
      <c r="CO33" s="192"/>
      <c r="CP33" s="192"/>
      <c r="CQ33" s="193"/>
      <c r="CR33" s="191"/>
      <c r="CS33" s="192"/>
      <c r="CT33" s="192"/>
      <c r="CU33" s="192"/>
      <c r="CV33" s="193"/>
      <c r="CW33" s="191"/>
      <c r="CX33" s="192"/>
      <c r="CY33" s="192"/>
      <c r="CZ33" s="192"/>
      <c r="DA33" s="193"/>
      <c r="DB33" s="191"/>
      <c r="DC33" s="192"/>
      <c r="DD33" s="192"/>
      <c r="DE33" s="192"/>
      <c r="DF33" s="192"/>
      <c r="DG33" s="192"/>
      <c r="DH33" s="193"/>
      <c r="DI33" s="191"/>
      <c r="DJ33" s="192"/>
      <c r="DK33" s="192"/>
      <c r="DL33" s="192"/>
      <c r="DM33" s="192"/>
      <c r="DN33" s="193"/>
      <c r="DO33" s="191"/>
      <c r="DP33" s="192"/>
      <c r="DQ33" s="192"/>
      <c r="DR33" s="192"/>
      <c r="DS33" s="192"/>
      <c r="DT33" s="192"/>
      <c r="DU33" s="193"/>
      <c r="DV33" s="191"/>
      <c r="DW33" s="192"/>
      <c r="DX33" s="192"/>
      <c r="DY33" s="192"/>
      <c r="DZ33" s="193"/>
      <c r="EA33" s="191"/>
      <c r="EB33" s="192"/>
      <c r="EC33" s="192"/>
      <c r="ED33" s="192"/>
      <c r="EE33" s="193"/>
      <c r="EF33" s="191"/>
      <c r="EG33" s="192"/>
      <c r="EH33" s="192"/>
      <c r="EI33" s="192"/>
      <c r="EJ33" s="192"/>
      <c r="EK33" s="192"/>
      <c r="EL33" s="193"/>
      <c r="EM33" s="191"/>
      <c r="EN33" s="192"/>
      <c r="EO33" s="192"/>
      <c r="EP33" s="192"/>
      <c r="EQ33" s="192"/>
      <c r="ER33" s="193"/>
      <c r="ES33" s="191"/>
      <c r="ET33" s="192"/>
      <c r="EU33" s="192"/>
      <c r="EV33" s="192"/>
      <c r="EW33" s="192"/>
      <c r="EX33" s="192"/>
      <c r="EY33" s="193"/>
      <c r="EZ33" s="191"/>
      <c r="FA33" s="192"/>
      <c r="FB33" s="192"/>
      <c r="FC33" s="192"/>
      <c r="FD33" s="192"/>
      <c r="FE33" s="192"/>
      <c r="FF33" s="193"/>
      <c r="FG33" s="191"/>
      <c r="FH33" s="192"/>
      <c r="FI33" s="192"/>
      <c r="FJ33" s="192"/>
      <c r="FK33" s="193"/>
      <c r="FL33" s="191"/>
      <c r="FM33" s="192"/>
      <c r="FN33" s="192"/>
      <c r="FO33" s="192"/>
      <c r="FP33" s="192"/>
      <c r="FQ33" s="192"/>
      <c r="FR33" s="193"/>
      <c r="FS33" s="191"/>
      <c r="FT33" s="192"/>
      <c r="FU33" s="192"/>
      <c r="FV33" s="192"/>
      <c r="FW33" s="192"/>
      <c r="FX33" s="192"/>
      <c r="FY33" s="193"/>
      <c r="FZ33" s="191"/>
      <c r="GA33" s="192"/>
      <c r="GB33" s="192"/>
      <c r="GC33" s="192"/>
      <c r="GD33" s="192"/>
      <c r="GE33" s="192"/>
      <c r="GF33" s="193"/>
      <c r="GG33" s="191"/>
      <c r="GH33" s="192"/>
      <c r="GI33" s="192"/>
      <c r="GJ33" s="192"/>
      <c r="GK33" s="192"/>
      <c r="GL33" s="192"/>
      <c r="GM33" s="192"/>
      <c r="GN33" s="193"/>
      <c r="GO33" s="191"/>
      <c r="GP33" s="192"/>
      <c r="GQ33" s="192"/>
      <c r="GR33" s="192"/>
      <c r="GS33" s="193"/>
      <c r="GT33" s="191"/>
      <c r="GU33" s="192"/>
      <c r="GV33" s="192"/>
      <c r="GW33" s="192"/>
      <c r="GX33" s="192"/>
      <c r="GY33" s="192"/>
      <c r="GZ33" s="193"/>
      <c r="HA33" s="191"/>
      <c r="HB33" s="192"/>
      <c r="HC33" s="192"/>
      <c r="HD33" s="192"/>
      <c r="HE33" s="192"/>
      <c r="HF33" s="192"/>
      <c r="HG33" s="193"/>
      <c r="HH33" s="191"/>
      <c r="HI33" s="192"/>
      <c r="HJ33" s="192"/>
      <c r="HK33" s="192"/>
      <c r="HL33" s="193"/>
      <c r="HM33" s="191"/>
      <c r="HN33" s="192"/>
      <c r="HO33" s="192"/>
      <c r="HP33" s="192"/>
      <c r="HQ33" s="193"/>
      <c r="HR33" s="191"/>
      <c r="HS33" s="192"/>
      <c r="HT33" s="192"/>
      <c r="HU33" s="192"/>
      <c r="HV33" s="192"/>
      <c r="HW33" s="193"/>
      <c r="HX33" s="191"/>
      <c r="HY33" s="192"/>
      <c r="HZ33" s="192"/>
      <c r="IA33" s="192"/>
      <c r="IB33" s="192"/>
      <c r="IC33" s="192"/>
      <c r="ID33" s="192"/>
      <c r="IE33" s="194"/>
    </row>
    <row r="34" spans="1:239" ht="21" customHeight="1" hidden="1">
      <c r="A34" s="195" t="s">
        <v>54</v>
      </c>
      <c r="B34" s="196"/>
      <c r="C34" s="196"/>
      <c r="D34" s="196"/>
      <c r="E34" s="197"/>
      <c r="F34" s="198" t="s">
        <v>24</v>
      </c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200"/>
      <c r="AC34" s="191"/>
      <c r="AD34" s="192"/>
      <c r="AE34" s="192"/>
      <c r="AF34" s="192"/>
      <c r="AG34" s="192"/>
      <c r="AH34" s="192"/>
      <c r="AI34" s="193"/>
      <c r="AJ34" s="191"/>
      <c r="AK34" s="192"/>
      <c r="AL34" s="192"/>
      <c r="AM34" s="192"/>
      <c r="AN34" s="193"/>
      <c r="AO34" s="191"/>
      <c r="AP34" s="192"/>
      <c r="AQ34" s="192"/>
      <c r="AR34" s="192"/>
      <c r="AS34" s="193"/>
      <c r="AT34" s="191"/>
      <c r="AU34" s="192"/>
      <c r="AV34" s="192"/>
      <c r="AW34" s="192"/>
      <c r="AX34" s="192"/>
      <c r="AY34" s="192"/>
      <c r="AZ34" s="193"/>
      <c r="BA34" s="191"/>
      <c r="BB34" s="192"/>
      <c r="BC34" s="192"/>
      <c r="BD34" s="192"/>
      <c r="BE34" s="192"/>
      <c r="BF34" s="193"/>
      <c r="BG34" s="191"/>
      <c r="BH34" s="192"/>
      <c r="BI34" s="192"/>
      <c r="BJ34" s="192"/>
      <c r="BK34" s="192"/>
      <c r="BL34" s="192"/>
      <c r="BM34" s="193"/>
      <c r="BN34" s="191"/>
      <c r="BO34" s="192"/>
      <c r="BP34" s="192"/>
      <c r="BQ34" s="192"/>
      <c r="BR34" s="193"/>
      <c r="BS34" s="191"/>
      <c r="BT34" s="192"/>
      <c r="BU34" s="192"/>
      <c r="BV34" s="192"/>
      <c r="BW34" s="193"/>
      <c r="BX34" s="191"/>
      <c r="BY34" s="192"/>
      <c r="BZ34" s="192"/>
      <c r="CA34" s="192"/>
      <c r="CB34" s="192"/>
      <c r="CC34" s="192"/>
      <c r="CD34" s="193"/>
      <c r="CE34" s="191"/>
      <c r="CF34" s="192"/>
      <c r="CG34" s="192"/>
      <c r="CH34" s="192"/>
      <c r="CI34" s="192"/>
      <c r="CJ34" s="193"/>
      <c r="CK34" s="191"/>
      <c r="CL34" s="192"/>
      <c r="CM34" s="192"/>
      <c r="CN34" s="192"/>
      <c r="CO34" s="192"/>
      <c r="CP34" s="192"/>
      <c r="CQ34" s="193"/>
      <c r="CR34" s="191"/>
      <c r="CS34" s="192"/>
      <c r="CT34" s="192"/>
      <c r="CU34" s="192"/>
      <c r="CV34" s="193"/>
      <c r="CW34" s="191"/>
      <c r="CX34" s="192"/>
      <c r="CY34" s="192"/>
      <c r="CZ34" s="192"/>
      <c r="DA34" s="193"/>
      <c r="DB34" s="191"/>
      <c r="DC34" s="192"/>
      <c r="DD34" s="192"/>
      <c r="DE34" s="192"/>
      <c r="DF34" s="192"/>
      <c r="DG34" s="192"/>
      <c r="DH34" s="193"/>
      <c r="DI34" s="191"/>
      <c r="DJ34" s="192"/>
      <c r="DK34" s="192"/>
      <c r="DL34" s="192"/>
      <c r="DM34" s="192"/>
      <c r="DN34" s="193"/>
      <c r="DO34" s="191"/>
      <c r="DP34" s="192"/>
      <c r="DQ34" s="192"/>
      <c r="DR34" s="192"/>
      <c r="DS34" s="192"/>
      <c r="DT34" s="192"/>
      <c r="DU34" s="193"/>
      <c r="DV34" s="191"/>
      <c r="DW34" s="192"/>
      <c r="DX34" s="192"/>
      <c r="DY34" s="192"/>
      <c r="DZ34" s="193"/>
      <c r="EA34" s="191"/>
      <c r="EB34" s="192"/>
      <c r="EC34" s="192"/>
      <c r="ED34" s="192"/>
      <c r="EE34" s="193"/>
      <c r="EF34" s="191"/>
      <c r="EG34" s="192"/>
      <c r="EH34" s="192"/>
      <c r="EI34" s="192"/>
      <c r="EJ34" s="192"/>
      <c r="EK34" s="192"/>
      <c r="EL34" s="193"/>
      <c r="EM34" s="191"/>
      <c r="EN34" s="192"/>
      <c r="EO34" s="192"/>
      <c r="EP34" s="192"/>
      <c r="EQ34" s="192"/>
      <c r="ER34" s="193"/>
      <c r="ES34" s="191"/>
      <c r="ET34" s="192"/>
      <c r="EU34" s="192"/>
      <c r="EV34" s="192"/>
      <c r="EW34" s="192"/>
      <c r="EX34" s="192"/>
      <c r="EY34" s="193"/>
      <c r="EZ34" s="191"/>
      <c r="FA34" s="192"/>
      <c r="FB34" s="192"/>
      <c r="FC34" s="192"/>
      <c r="FD34" s="192"/>
      <c r="FE34" s="192"/>
      <c r="FF34" s="193"/>
      <c r="FG34" s="191"/>
      <c r="FH34" s="192"/>
      <c r="FI34" s="192"/>
      <c r="FJ34" s="192"/>
      <c r="FK34" s="193"/>
      <c r="FL34" s="191"/>
      <c r="FM34" s="192"/>
      <c r="FN34" s="192"/>
      <c r="FO34" s="192"/>
      <c r="FP34" s="192"/>
      <c r="FQ34" s="192"/>
      <c r="FR34" s="193"/>
      <c r="FS34" s="191"/>
      <c r="FT34" s="192"/>
      <c r="FU34" s="192"/>
      <c r="FV34" s="192"/>
      <c r="FW34" s="192"/>
      <c r="FX34" s="192"/>
      <c r="FY34" s="193"/>
      <c r="FZ34" s="191"/>
      <c r="GA34" s="192"/>
      <c r="GB34" s="192"/>
      <c r="GC34" s="192"/>
      <c r="GD34" s="192"/>
      <c r="GE34" s="192"/>
      <c r="GF34" s="193"/>
      <c r="GG34" s="191"/>
      <c r="GH34" s="192"/>
      <c r="GI34" s="192"/>
      <c r="GJ34" s="192"/>
      <c r="GK34" s="192"/>
      <c r="GL34" s="192"/>
      <c r="GM34" s="192"/>
      <c r="GN34" s="193"/>
      <c r="GO34" s="191"/>
      <c r="GP34" s="192"/>
      <c r="GQ34" s="192"/>
      <c r="GR34" s="192"/>
      <c r="GS34" s="193"/>
      <c r="GT34" s="191"/>
      <c r="GU34" s="192"/>
      <c r="GV34" s="192"/>
      <c r="GW34" s="192"/>
      <c r="GX34" s="192"/>
      <c r="GY34" s="192"/>
      <c r="GZ34" s="193"/>
      <c r="HA34" s="191"/>
      <c r="HB34" s="192"/>
      <c r="HC34" s="192"/>
      <c r="HD34" s="192"/>
      <c r="HE34" s="192"/>
      <c r="HF34" s="192"/>
      <c r="HG34" s="193"/>
      <c r="HH34" s="191"/>
      <c r="HI34" s="192"/>
      <c r="HJ34" s="192"/>
      <c r="HK34" s="192"/>
      <c r="HL34" s="193"/>
      <c r="HM34" s="191"/>
      <c r="HN34" s="192"/>
      <c r="HO34" s="192"/>
      <c r="HP34" s="192"/>
      <c r="HQ34" s="193"/>
      <c r="HR34" s="191"/>
      <c r="HS34" s="192"/>
      <c r="HT34" s="192"/>
      <c r="HU34" s="192"/>
      <c r="HV34" s="192"/>
      <c r="HW34" s="193"/>
      <c r="HX34" s="191"/>
      <c r="HY34" s="192"/>
      <c r="HZ34" s="192"/>
      <c r="IA34" s="192"/>
      <c r="IB34" s="192"/>
      <c r="IC34" s="192"/>
      <c r="ID34" s="192"/>
      <c r="IE34" s="194"/>
    </row>
    <row r="35" spans="1:239" ht="10.5" customHeight="1" hidden="1">
      <c r="A35" s="173" t="s">
        <v>25</v>
      </c>
      <c r="B35" s="174"/>
      <c r="C35" s="174"/>
      <c r="D35" s="174"/>
      <c r="E35" s="175"/>
      <c r="F35" s="176" t="s">
        <v>26</v>
      </c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8"/>
      <c r="AC35" s="164"/>
      <c r="AD35" s="165"/>
      <c r="AE35" s="165"/>
      <c r="AF35" s="165"/>
      <c r="AG35" s="165"/>
      <c r="AH35" s="165"/>
      <c r="AI35" s="166"/>
      <c r="AJ35" s="164"/>
      <c r="AK35" s="165"/>
      <c r="AL35" s="165"/>
      <c r="AM35" s="165"/>
      <c r="AN35" s="166"/>
      <c r="AO35" s="164"/>
      <c r="AP35" s="165"/>
      <c r="AQ35" s="165"/>
      <c r="AR35" s="165"/>
      <c r="AS35" s="166"/>
      <c r="AT35" s="164"/>
      <c r="AU35" s="165"/>
      <c r="AV35" s="165"/>
      <c r="AW35" s="165"/>
      <c r="AX35" s="165"/>
      <c r="AY35" s="165"/>
      <c r="AZ35" s="166"/>
      <c r="BA35" s="164"/>
      <c r="BB35" s="165"/>
      <c r="BC35" s="165"/>
      <c r="BD35" s="165"/>
      <c r="BE35" s="165"/>
      <c r="BF35" s="166"/>
      <c r="BG35" s="164"/>
      <c r="BH35" s="165"/>
      <c r="BI35" s="165"/>
      <c r="BJ35" s="165"/>
      <c r="BK35" s="165"/>
      <c r="BL35" s="165"/>
      <c r="BM35" s="166"/>
      <c r="BN35" s="164"/>
      <c r="BO35" s="165"/>
      <c r="BP35" s="165"/>
      <c r="BQ35" s="165"/>
      <c r="BR35" s="166"/>
      <c r="BS35" s="164"/>
      <c r="BT35" s="165"/>
      <c r="BU35" s="165"/>
      <c r="BV35" s="165"/>
      <c r="BW35" s="166"/>
      <c r="BX35" s="164"/>
      <c r="BY35" s="165"/>
      <c r="BZ35" s="165"/>
      <c r="CA35" s="165"/>
      <c r="CB35" s="165"/>
      <c r="CC35" s="165"/>
      <c r="CD35" s="166"/>
      <c r="CE35" s="164"/>
      <c r="CF35" s="165"/>
      <c r="CG35" s="165"/>
      <c r="CH35" s="165"/>
      <c r="CI35" s="165"/>
      <c r="CJ35" s="166"/>
      <c r="CK35" s="164"/>
      <c r="CL35" s="165"/>
      <c r="CM35" s="165"/>
      <c r="CN35" s="165"/>
      <c r="CO35" s="165"/>
      <c r="CP35" s="165"/>
      <c r="CQ35" s="166"/>
      <c r="CR35" s="164"/>
      <c r="CS35" s="165"/>
      <c r="CT35" s="165"/>
      <c r="CU35" s="165"/>
      <c r="CV35" s="166"/>
      <c r="CW35" s="164"/>
      <c r="CX35" s="165"/>
      <c r="CY35" s="165"/>
      <c r="CZ35" s="165"/>
      <c r="DA35" s="166"/>
      <c r="DB35" s="164"/>
      <c r="DC35" s="165"/>
      <c r="DD35" s="165"/>
      <c r="DE35" s="165"/>
      <c r="DF35" s="165"/>
      <c r="DG35" s="165"/>
      <c r="DH35" s="166"/>
      <c r="DI35" s="164"/>
      <c r="DJ35" s="165"/>
      <c r="DK35" s="165"/>
      <c r="DL35" s="165"/>
      <c r="DM35" s="165"/>
      <c r="DN35" s="166"/>
      <c r="DO35" s="164"/>
      <c r="DP35" s="165"/>
      <c r="DQ35" s="165"/>
      <c r="DR35" s="165"/>
      <c r="DS35" s="165"/>
      <c r="DT35" s="165"/>
      <c r="DU35" s="166"/>
      <c r="DV35" s="164"/>
      <c r="DW35" s="165"/>
      <c r="DX35" s="165"/>
      <c r="DY35" s="165"/>
      <c r="DZ35" s="166"/>
      <c r="EA35" s="164"/>
      <c r="EB35" s="165"/>
      <c r="EC35" s="165"/>
      <c r="ED35" s="165"/>
      <c r="EE35" s="166"/>
      <c r="EF35" s="164"/>
      <c r="EG35" s="165"/>
      <c r="EH35" s="165"/>
      <c r="EI35" s="165"/>
      <c r="EJ35" s="165"/>
      <c r="EK35" s="165"/>
      <c r="EL35" s="166"/>
      <c r="EM35" s="164"/>
      <c r="EN35" s="165"/>
      <c r="EO35" s="165"/>
      <c r="EP35" s="165"/>
      <c r="EQ35" s="165"/>
      <c r="ER35" s="166"/>
      <c r="ES35" s="164"/>
      <c r="ET35" s="165"/>
      <c r="EU35" s="165"/>
      <c r="EV35" s="165"/>
      <c r="EW35" s="165"/>
      <c r="EX35" s="165"/>
      <c r="EY35" s="166"/>
      <c r="EZ35" s="164"/>
      <c r="FA35" s="165"/>
      <c r="FB35" s="165"/>
      <c r="FC35" s="165"/>
      <c r="FD35" s="165"/>
      <c r="FE35" s="165"/>
      <c r="FF35" s="166"/>
      <c r="FG35" s="164"/>
      <c r="FH35" s="165"/>
      <c r="FI35" s="165"/>
      <c r="FJ35" s="165"/>
      <c r="FK35" s="166"/>
      <c r="FL35" s="164"/>
      <c r="FM35" s="165"/>
      <c r="FN35" s="165"/>
      <c r="FO35" s="165"/>
      <c r="FP35" s="165"/>
      <c r="FQ35" s="165"/>
      <c r="FR35" s="166"/>
      <c r="FS35" s="164"/>
      <c r="FT35" s="165"/>
      <c r="FU35" s="165"/>
      <c r="FV35" s="165"/>
      <c r="FW35" s="165"/>
      <c r="FX35" s="165"/>
      <c r="FY35" s="166"/>
      <c r="FZ35" s="164"/>
      <c r="GA35" s="165"/>
      <c r="GB35" s="165"/>
      <c r="GC35" s="165"/>
      <c r="GD35" s="165"/>
      <c r="GE35" s="165"/>
      <c r="GF35" s="166"/>
      <c r="GG35" s="164"/>
      <c r="GH35" s="165"/>
      <c r="GI35" s="165"/>
      <c r="GJ35" s="165"/>
      <c r="GK35" s="165"/>
      <c r="GL35" s="165"/>
      <c r="GM35" s="165"/>
      <c r="GN35" s="166"/>
      <c r="GO35" s="164"/>
      <c r="GP35" s="165"/>
      <c r="GQ35" s="165"/>
      <c r="GR35" s="165"/>
      <c r="GS35" s="166"/>
      <c r="GT35" s="164"/>
      <c r="GU35" s="165"/>
      <c r="GV35" s="165"/>
      <c r="GW35" s="165"/>
      <c r="GX35" s="165"/>
      <c r="GY35" s="165"/>
      <c r="GZ35" s="166"/>
      <c r="HA35" s="164"/>
      <c r="HB35" s="165"/>
      <c r="HC35" s="165"/>
      <c r="HD35" s="165"/>
      <c r="HE35" s="165"/>
      <c r="HF35" s="165"/>
      <c r="HG35" s="166"/>
      <c r="HH35" s="164"/>
      <c r="HI35" s="165"/>
      <c r="HJ35" s="165"/>
      <c r="HK35" s="165"/>
      <c r="HL35" s="166"/>
      <c r="HM35" s="164"/>
      <c r="HN35" s="165"/>
      <c r="HO35" s="165"/>
      <c r="HP35" s="165"/>
      <c r="HQ35" s="166"/>
      <c r="HR35" s="164"/>
      <c r="HS35" s="165"/>
      <c r="HT35" s="165"/>
      <c r="HU35" s="165"/>
      <c r="HV35" s="165"/>
      <c r="HW35" s="166"/>
      <c r="HX35" s="164"/>
      <c r="HY35" s="165"/>
      <c r="HZ35" s="165"/>
      <c r="IA35" s="165"/>
      <c r="IB35" s="165"/>
      <c r="IC35" s="165"/>
      <c r="ID35" s="165"/>
      <c r="IE35" s="190"/>
    </row>
    <row r="36" spans="1:239" ht="10.5" customHeight="1" hidden="1">
      <c r="A36" s="173" t="s">
        <v>27</v>
      </c>
      <c r="B36" s="174"/>
      <c r="C36" s="174"/>
      <c r="D36" s="174"/>
      <c r="E36" s="175"/>
      <c r="F36" s="176" t="s">
        <v>28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8"/>
      <c r="AC36" s="164"/>
      <c r="AD36" s="165"/>
      <c r="AE36" s="165"/>
      <c r="AF36" s="165"/>
      <c r="AG36" s="165"/>
      <c r="AH36" s="165"/>
      <c r="AI36" s="166"/>
      <c r="AJ36" s="164"/>
      <c r="AK36" s="165"/>
      <c r="AL36" s="165"/>
      <c r="AM36" s="165"/>
      <c r="AN36" s="166"/>
      <c r="AO36" s="164"/>
      <c r="AP36" s="165"/>
      <c r="AQ36" s="165"/>
      <c r="AR36" s="165"/>
      <c r="AS36" s="166"/>
      <c r="AT36" s="164"/>
      <c r="AU36" s="165"/>
      <c r="AV36" s="165"/>
      <c r="AW36" s="165"/>
      <c r="AX36" s="165"/>
      <c r="AY36" s="165"/>
      <c r="AZ36" s="166"/>
      <c r="BA36" s="164"/>
      <c r="BB36" s="165"/>
      <c r="BC36" s="165"/>
      <c r="BD36" s="165"/>
      <c r="BE36" s="165"/>
      <c r="BF36" s="166"/>
      <c r="BG36" s="164"/>
      <c r="BH36" s="165"/>
      <c r="BI36" s="165"/>
      <c r="BJ36" s="165"/>
      <c r="BK36" s="165"/>
      <c r="BL36" s="165"/>
      <c r="BM36" s="166"/>
      <c r="BN36" s="164"/>
      <c r="BO36" s="165"/>
      <c r="BP36" s="165"/>
      <c r="BQ36" s="165"/>
      <c r="BR36" s="166"/>
      <c r="BS36" s="164"/>
      <c r="BT36" s="165"/>
      <c r="BU36" s="165"/>
      <c r="BV36" s="165"/>
      <c r="BW36" s="166"/>
      <c r="BX36" s="164"/>
      <c r="BY36" s="165"/>
      <c r="BZ36" s="165"/>
      <c r="CA36" s="165"/>
      <c r="CB36" s="165"/>
      <c r="CC36" s="165"/>
      <c r="CD36" s="166"/>
      <c r="CE36" s="164"/>
      <c r="CF36" s="165"/>
      <c r="CG36" s="165"/>
      <c r="CH36" s="165"/>
      <c r="CI36" s="165"/>
      <c r="CJ36" s="166"/>
      <c r="CK36" s="164"/>
      <c r="CL36" s="165"/>
      <c r="CM36" s="165"/>
      <c r="CN36" s="165"/>
      <c r="CO36" s="165"/>
      <c r="CP36" s="165"/>
      <c r="CQ36" s="166"/>
      <c r="CR36" s="164"/>
      <c r="CS36" s="165"/>
      <c r="CT36" s="165"/>
      <c r="CU36" s="165"/>
      <c r="CV36" s="166"/>
      <c r="CW36" s="164"/>
      <c r="CX36" s="165"/>
      <c r="CY36" s="165"/>
      <c r="CZ36" s="165"/>
      <c r="DA36" s="166"/>
      <c r="DB36" s="164"/>
      <c r="DC36" s="165"/>
      <c r="DD36" s="165"/>
      <c r="DE36" s="165"/>
      <c r="DF36" s="165"/>
      <c r="DG36" s="165"/>
      <c r="DH36" s="166"/>
      <c r="DI36" s="164"/>
      <c r="DJ36" s="165"/>
      <c r="DK36" s="165"/>
      <c r="DL36" s="165"/>
      <c r="DM36" s="165"/>
      <c r="DN36" s="166"/>
      <c r="DO36" s="164"/>
      <c r="DP36" s="165"/>
      <c r="DQ36" s="165"/>
      <c r="DR36" s="165"/>
      <c r="DS36" s="165"/>
      <c r="DT36" s="165"/>
      <c r="DU36" s="166"/>
      <c r="DV36" s="164"/>
      <c r="DW36" s="165"/>
      <c r="DX36" s="165"/>
      <c r="DY36" s="165"/>
      <c r="DZ36" s="166"/>
      <c r="EA36" s="164"/>
      <c r="EB36" s="165"/>
      <c r="EC36" s="165"/>
      <c r="ED36" s="165"/>
      <c r="EE36" s="166"/>
      <c r="EF36" s="164"/>
      <c r="EG36" s="165"/>
      <c r="EH36" s="165"/>
      <c r="EI36" s="165"/>
      <c r="EJ36" s="165"/>
      <c r="EK36" s="165"/>
      <c r="EL36" s="166"/>
      <c r="EM36" s="164"/>
      <c r="EN36" s="165"/>
      <c r="EO36" s="165"/>
      <c r="EP36" s="165"/>
      <c r="EQ36" s="165"/>
      <c r="ER36" s="166"/>
      <c r="ES36" s="164"/>
      <c r="ET36" s="165"/>
      <c r="EU36" s="165"/>
      <c r="EV36" s="165"/>
      <c r="EW36" s="165"/>
      <c r="EX36" s="165"/>
      <c r="EY36" s="166"/>
      <c r="EZ36" s="164"/>
      <c r="FA36" s="165"/>
      <c r="FB36" s="165"/>
      <c r="FC36" s="165"/>
      <c r="FD36" s="165"/>
      <c r="FE36" s="165"/>
      <c r="FF36" s="166"/>
      <c r="FG36" s="164"/>
      <c r="FH36" s="165"/>
      <c r="FI36" s="165"/>
      <c r="FJ36" s="165"/>
      <c r="FK36" s="166"/>
      <c r="FL36" s="164"/>
      <c r="FM36" s="165"/>
      <c r="FN36" s="165"/>
      <c r="FO36" s="165"/>
      <c r="FP36" s="165"/>
      <c r="FQ36" s="165"/>
      <c r="FR36" s="166"/>
      <c r="FS36" s="164"/>
      <c r="FT36" s="165"/>
      <c r="FU36" s="165"/>
      <c r="FV36" s="165"/>
      <c r="FW36" s="165"/>
      <c r="FX36" s="165"/>
      <c r="FY36" s="166"/>
      <c r="FZ36" s="164"/>
      <c r="GA36" s="165"/>
      <c r="GB36" s="165"/>
      <c r="GC36" s="165"/>
      <c r="GD36" s="165"/>
      <c r="GE36" s="165"/>
      <c r="GF36" s="166"/>
      <c r="GG36" s="164"/>
      <c r="GH36" s="165"/>
      <c r="GI36" s="165"/>
      <c r="GJ36" s="165"/>
      <c r="GK36" s="165"/>
      <c r="GL36" s="165"/>
      <c r="GM36" s="165"/>
      <c r="GN36" s="166"/>
      <c r="GO36" s="164"/>
      <c r="GP36" s="165"/>
      <c r="GQ36" s="165"/>
      <c r="GR36" s="165"/>
      <c r="GS36" s="166"/>
      <c r="GT36" s="164"/>
      <c r="GU36" s="165"/>
      <c r="GV36" s="165"/>
      <c r="GW36" s="165"/>
      <c r="GX36" s="165"/>
      <c r="GY36" s="165"/>
      <c r="GZ36" s="166"/>
      <c r="HA36" s="164"/>
      <c r="HB36" s="165"/>
      <c r="HC36" s="165"/>
      <c r="HD36" s="165"/>
      <c r="HE36" s="165"/>
      <c r="HF36" s="165"/>
      <c r="HG36" s="166"/>
      <c r="HH36" s="164"/>
      <c r="HI36" s="165"/>
      <c r="HJ36" s="165"/>
      <c r="HK36" s="165"/>
      <c r="HL36" s="166"/>
      <c r="HM36" s="164"/>
      <c r="HN36" s="165"/>
      <c r="HO36" s="165"/>
      <c r="HP36" s="165"/>
      <c r="HQ36" s="166"/>
      <c r="HR36" s="164"/>
      <c r="HS36" s="165"/>
      <c r="HT36" s="165"/>
      <c r="HU36" s="165"/>
      <c r="HV36" s="165"/>
      <c r="HW36" s="166"/>
      <c r="HX36" s="164"/>
      <c r="HY36" s="165"/>
      <c r="HZ36" s="165"/>
      <c r="IA36" s="165"/>
      <c r="IB36" s="165"/>
      <c r="IC36" s="165"/>
      <c r="ID36" s="165"/>
      <c r="IE36" s="190"/>
    </row>
    <row r="37" spans="1:239" ht="10.5" customHeight="1" hidden="1">
      <c r="A37" s="173" t="s">
        <v>29</v>
      </c>
      <c r="B37" s="174"/>
      <c r="C37" s="174"/>
      <c r="D37" s="174"/>
      <c r="E37" s="175"/>
      <c r="F37" s="176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8"/>
      <c r="AC37" s="164"/>
      <c r="AD37" s="165"/>
      <c r="AE37" s="165"/>
      <c r="AF37" s="165"/>
      <c r="AG37" s="165"/>
      <c r="AH37" s="165"/>
      <c r="AI37" s="166"/>
      <c r="AJ37" s="164"/>
      <c r="AK37" s="165"/>
      <c r="AL37" s="165"/>
      <c r="AM37" s="165"/>
      <c r="AN37" s="166"/>
      <c r="AO37" s="164"/>
      <c r="AP37" s="165"/>
      <c r="AQ37" s="165"/>
      <c r="AR37" s="165"/>
      <c r="AS37" s="166"/>
      <c r="AT37" s="164"/>
      <c r="AU37" s="165"/>
      <c r="AV37" s="165"/>
      <c r="AW37" s="165"/>
      <c r="AX37" s="165"/>
      <c r="AY37" s="165"/>
      <c r="AZ37" s="166"/>
      <c r="BA37" s="164"/>
      <c r="BB37" s="165"/>
      <c r="BC37" s="165"/>
      <c r="BD37" s="165"/>
      <c r="BE37" s="165"/>
      <c r="BF37" s="166"/>
      <c r="BG37" s="164"/>
      <c r="BH37" s="165"/>
      <c r="BI37" s="165"/>
      <c r="BJ37" s="165"/>
      <c r="BK37" s="165"/>
      <c r="BL37" s="165"/>
      <c r="BM37" s="166"/>
      <c r="BN37" s="164"/>
      <c r="BO37" s="165"/>
      <c r="BP37" s="165"/>
      <c r="BQ37" s="165"/>
      <c r="BR37" s="166"/>
      <c r="BS37" s="164"/>
      <c r="BT37" s="165"/>
      <c r="BU37" s="165"/>
      <c r="BV37" s="165"/>
      <c r="BW37" s="166"/>
      <c r="BX37" s="164"/>
      <c r="BY37" s="165"/>
      <c r="BZ37" s="165"/>
      <c r="CA37" s="165"/>
      <c r="CB37" s="165"/>
      <c r="CC37" s="165"/>
      <c r="CD37" s="166"/>
      <c r="CE37" s="164"/>
      <c r="CF37" s="165"/>
      <c r="CG37" s="165"/>
      <c r="CH37" s="165"/>
      <c r="CI37" s="165"/>
      <c r="CJ37" s="166"/>
      <c r="CK37" s="164"/>
      <c r="CL37" s="165"/>
      <c r="CM37" s="165"/>
      <c r="CN37" s="165"/>
      <c r="CO37" s="165"/>
      <c r="CP37" s="165"/>
      <c r="CQ37" s="166"/>
      <c r="CR37" s="164"/>
      <c r="CS37" s="165"/>
      <c r="CT37" s="165"/>
      <c r="CU37" s="165"/>
      <c r="CV37" s="166"/>
      <c r="CW37" s="164"/>
      <c r="CX37" s="165"/>
      <c r="CY37" s="165"/>
      <c r="CZ37" s="165"/>
      <c r="DA37" s="166"/>
      <c r="DB37" s="164"/>
      <c r="DC37" s="165"/>
      <c r="DD37" s="165"/>
      <c r="DE37" s="165"/>
      <c r="DF37" s="165"/>
      <c r="DG37" s="165"/>
      <c r="DH37" s="166"/>
      <c r="DI37" s="164"/>
      <c r="DJ37" s="165"/>
      <c r="DK37" s="165"/>
      <c r="DL37" s="165"/>
      <c r="DM37" s="165"/>
      <c r="DN37" s="166"/>
      <c r="DO37" s="164"/>
      <c r="DP37" s="165"/>
      <c r="DQ37" s="165"/>
      <c r="DR37" s="165"/>
      <c r="DS37" s="165"/>
      <c r="DT37" s="165"/>
      <c r="DU37" s="166"/>
      <c r="DV37" s="164"/>
      <c r="DW37" s="165"/>
      <c r="DX37" s="165"/>
      <c r="DY37" s="165"/>
      <c r="DZ37" s="166"/>
      <c r="EA37" s="164"/>
      <c r="EB37" s="165"/>
      <c r="EC37" s="165"/>
      <c r="ED37" s="165"/>
      <c r="EE37" s="166"/>
      <c r="EF37" s="164"/>
      <c r="EG37" s="165"/>
      <c r="EH37" s="165"/>
      <c r="EI37" s="165"/>
      <c r="EJ37" s="165"/>
      <c r="EK37" s="165"/>
      <c r="EL37" s="166"/>
      <c r="EM37" s="164"/>
      <c r="EN37" s="165"/>
      <c r="EO37" s="165"/>
      <c r="EP37" s="165"/>
      <c r="EQ37" s="165"/>
      <c r="ER37" s="166"/>
      <c r="ES37" s="164"/>
      <c r="ET37" s="165"/>
      <c r="EU37" s="165"/>
      <c r="EV37" s="165"/>
      <c r="EW37" s="165"/>
      <c r="EX37" s="165"/>
      <c r="EY37" s="166"/>
      <c r="EZ37" s="164"/>
      <c r="FA37" s="165"/>
      <c r="FB37" s="165"/>
      <c r="FC37" s="165"/>
      <c r="FD37" s="165"/>
      <c r="FE37" s="165"/>
      <c r="FF37" s="166"/>
      <c r="FG37" s="164"/>
      <c r="FH37" s="165"/>
      <c r="FI37" s="165"/>
      <c r="FJ37" s="165"/>
      <c r="FK37" s="166"/>
      <c r="FL37" s="164"/>
      <c r="FM37" s="165"/>
      <c r="FN37" s="165"/>
      <c r="FO37" s="165"/>
      <c r="FP37" s="165"/>
      <c r="FQ37" s="165"/>
      <c r="FR37" s="166"/>
      <c r="FS37" s="164"/>
      <c r="FT37" s="165"/>
      <c r="FU37" s="165"/>
      <c r="FV37" s="165"/>
      <c r="FW37" s="165"/>
      <c r="FX37" s="165"/>
      <c r="FY37" s="166"/>
      <c r="FZ37" s="164"/>
      <c r="GA37" s="165"/>
      <c r="GB37" s="165"/>
      <c r="GC37" s="165"/>
      <c r="GD37" s="165"/>
      <c r="GE37" s="165"/>
      <c r="GF37" s="166"/>
      <c r="GG37" s="164"/>
      <c r="GH37" s="165"/>
      <c r="GI37" s="165"/>
      <c r="GJ37" s="165"/>
      <c r="GK37" s="165"/>
      <c r="GL37" s="165"/>
      <c r="GM37" s="165"/>
      <c r="GN37" s="166"/>
      <c r="GO37" s="164"/>
      <c r="GP37" s="165"/>
      <c r="GQ37" s="165"/>
      <c r="GR37" s="165"/>
      <c r="GS37" s="166"/>
      <c r="GT37" s="164"/>
      <c r="GU37" s="165"/>
      <c r="GV37" s="165"/>
      <c r="GW37" s="165"/>
      <c r="GX37" s="165"/>
      <c r="GY37" s="165"/>
      <c r="GZ37" s="166"/>
      <c r="HA37" s="164"/>
      <c r="HB37" s="165"/>
      <c r="HC37" s="165"/>
      <c r="HD37" s="165"/>
      <c r="HE37" s="165"/>
      <c r="HF37" s="165"/>
      <c r="HG37" s="166"/>
      <c r="HH37" s="164"/>
      <c r="HI37" s="165"/>
      <c r="HJ37" s="165"/>
      <c r="HK37" s="165"/>
      <c r="HL37" s="166"/>
      <c r="HM37" s="164"/>
      <c r="HN37" s="165"/>
      <c r="HO37" s="165"/>
      <c r="HP37" s="165"/>
      <c r="HQ37" s="166"/>
      <c r="HR37" s="164"/>
      <c r="HS37" s="165"/>
      <c r="HT37" s="165"/>
      <c r="HU37" s="165"/>
      <c r="HV37" s="165"/>
      <c r="HW37" s="166"/>
      <c r="HX37" s="164"/>
      <c r="HY37" s="165"/>
      <c r="HZ37" s="165"/>
      <c r="IA37" s="165"/>
      <c r="IB37" s="165"/>
      <c r="IC37" s="165"/>
      <c r="ID37" s="165"/>
      <c r="IE37" s="190"/>
    </row>
    <row r="38" spans="1:239" ht="10.5" customHeight="1" hidden="1">
      <c r="A38" s="195" t="s">
        <v>55</v>
      </c>
      <c r="B38" s="196"/>
      <c r="C38" s="196"/>
      <c r="D38" s="196"/>
      <c r="E38" s="197"/>
      <c r="F38" s="204" t="s">
        <v>34</v>
      </c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6"/>
      <c r="AC38" s="191"/>
      <c r="AD38" s="192"/>
      <c r="AE38" s="192"/>
      <c r="AF38" s="192"/>
      <c r="AG38" s="192"/>
      <c r="AH38" s="192"/>
      <c r="AI38" s="193"/>
      <c r="AJ38" s="191"/>
      <c r="AK38" s="192"/>
      <c r="AL38" s="192"/>
      <c r="AM38" s="192"/>
      <c r="AN38" s="193"/>
      <c r="AO38" s="191"/>
      <c r="AP38" s="192"/>
      <c r="AQ38" s="192"/>
      <c r="AR38" s="192"/>
      <c r="AS38" s="193"/>
      <c r="AT38" s="191"/>
      <c r="AU38" s="192"/>
      <c r="AV38" s="192"/>
      <c r="AW38" s="192"/>
      <c r="AX38" s="192"/>
      <c r="AY38" s="192"/>
      <c r="AZ38" s="193"/>
      <c r="BA38" s="191"/>
      <c r="BB38" s="192"/>
      <c r="BC38" s="192"/>
      <c r="BD38" s="192"/>
      <c r="BE38" s="192"/>
      <c r="BF38" s="193"/>
      <c r="BG38" s="191"/>
      <c r="BH38" s="192"/>
      <c r="BI38" s="192"/>
      <c r="BJ38" s="192"/>
      <c r="BK38" s="192"/>
      <c r="BL38" s="192"/>
      <c r="BM38" s="193"/>
      <c r="BN38" s="191"/>
      <c r="BO38" s="192"/>
      <c r="BP38" s="192"/>
      <c r="BQ38" s="192"/>
      <c r="BR38" s="193"/>
      <c r="BS38" s="191"/>
      <c r="BT38" s="192"/>
      <c r="BU38" s="192"/>
      <c r="BV38" s="192"/>
      <c r="BW38" s="193"/>
      <c r="BX38" s="191"/>
      <c r="BY38" s="192"/>
      <c r="BZ38" s="192"/>
      <c r="CA38" s="192"/>
      <c r="CB38" s="192"/>
      <c r="CC38" s="192"/>
      <c r="CD38" s="193"/>
      <c r="CE38" s="191"/>
      <c r="CF38" s="192"/>
      <c r="CG38" s="192"/>
      <c r="CH38" s="192"/>
      <c r="CI38" s="192"/>
      <c r="CJ38" s="193"/>
      <c r="CK38" s="191"/>
      <c r="CL38" s="192"/>
      <c r="CM38" s="192"/>
      <c r="CN38" s="192"/>
      <c r="CO38" s="192"/>
      <c r="CP38" s="192"/>
      <c r="CQ38" s="193"/>
      <c r="CR38" s="191"/>
      <c r="CS38" s="192"/>
      <c r="CT38" s="192"/>
      <c r="CU38" s="192"/>
      <c r="CV38" s="193"/>
      <c r="CW38" s="191"/>
      <c r="CX38" s="192"/>
      <c r="CY38" s="192"/>
      <c r="CZ38" s="192"/>
      <c r="DA38" s="193"/>
      <c r="DB38" s="191"/>
      <c r="DC38" s="192"/>
      <c r="DD38" s="192"/>
      <c r="DE38" s="192"/>
      <c r="DF38" s="192"/>
      <c r="DG38" s="192"/>
      <c r="DH38" s="193"/>
      <c r="DI38" s="191"/>
      <c r="DJ38" s="192"/>
      <c r="DK38" s="192"/>
      <c r="DL38" s="192"/>
      <c r="DM38" s="192"/>
      <c r="DN38" s="193"/>
      <c r="DO38" s="191"/>
      <c r="DP38" s="192"/>
      <c r="DQ38" s="192"/>
      <c r="DR38" s="192"/>
      <c r="DS38" s="192"/>
      <c r="DT38" s="192"/>
      <c r="DU38" s="193"/>
      <c r="DV38" s="191"/>
      <c r="DW38" s="192"/>
      <c r="DX38" s="192"/>
      <c r="DY38" s="192"/>
      <c r="DZ38" s="193"/>
      <c r="EA38" s="191"/>
      <c r="EB38" s="192"/>
      <c r="EC38" s="192"/>
      <c r="ED38" s="192"/>
      <c r="EE38" s="193"/>
      <c r="EF38" s="191"/>
      <c r="EG38" s="192"/>
      <c r="EH38" s="192"/>
      <c r="EI38" s="192"/>
      <c r="EJ38" s="192"/>
      <c r="EK38" s="192"/>
      <c r="EL38" s="193"/>
      <c r="EM38" s="191"/>
      <c r="EN38" s="192"/>
      <c r="EO38" s="192"/>
      <c r="EP38" s="192"/>
      <c r="EQ38" s="192"/>
      <c r="ER38" s="193"/>
      <c r="ES38" s="191"/>
      <c r="ET38" s="192"/>
      <c r="EU38" s="192"/>
      <c r="EV38" s="192"/>
      <c r="EW38" s="192"/>
      <c r="EX38" s="192"/>
      <c r="EY38" s="193"/>
      <c r="EZ38" s="191"/>
      <c r="FA38" s="192"/>
      <c r="FB38" s="192"/>
      <c r="FC38" s="192"/>
      <c r="FD38" s="192"/>
      <c r="FE38" s="192"/>
      <c r="FF38" s="193"/>
      <c r="FG38" s="191"/>
      <c r="FH38" s="192"/>
      <c r="FI38" s="192"/>
      <c r="FJ38" s="192"/>
      <c r="FK38" s="193"/>
      <c r="FL38" s="191"/>
      <c r="FM38" s="192"/>
      <c r="FN38" s="192"/>
      <c r="FO38" s="192"/>
      <c r="FP38" s="192"/>
      <c r="FQ38" s="192"/>
      <c r="FR38" s="193"/>
      <c r="FS38" s="191"/>
      <c r="FT38" s="192"/>
      <c r="FU38" s="192"/>
      <c r="FV38" s="192"/>
      <c r="FW38" s="192"/>
      <c r="FX38" s="192"/>
      <c r="FY38" s="193"/>
      <c r="FZ38" s="191"/>
      <c r="GA38" s="192"/>
      <c r="GB38" s="192"/>
      <c r="GC38" s="192"/>
      <c r="GD38" s="192"/>
      <c r="GE38" s="192"/>
      <c r="GF38" s="193"/>
      <c r="GG38" s="191"/>
      <c r="GH38" s="192"/>
      <c r="GI38" s="192"/>
      <c r="GJ38" s="192"/>
      <c r="GK38" s="192"/>
      <c r="GL38" s="192"/>
      <c r="GM38" s="192"/>
      <c r="GN38" s="193"/>
      <c r="GO38" s="191"/>
      <c r="GP38" s="192"/>
      <c r="GQ38" s="192"/>
      <c r="GR38" s="192"/>
      <c r="GS38" s="193"/>
      <c r="GT38" s="191"/>
      <c r="GU38" s="192"/>
      <c r="GV38" s="192"/>
      <c r="GW38" s="192"/>
      <c r="GX38" s="192"/>
      <c r="GY38" s="192"/>
      <c r="GZ38" s="193"/>
      <c r="HA38" s="191"/>
      <c r="HB38" s="192"/>
      <c r="HC38" s="192"/>
      <c r="HD38" s="192"/>
      <c r="HE38" s="192"/>
      <c r="HF38" s="192"/>
      <c r="HG38" s="193"/>
      <c r="HH38" s="191"/>
      <c r="HI38" s="192"/>
      <c r="HJ38" s="192"/>
      <c r="HK38" s="192"/>
      <c r="HL38" s="193"/>
      <c r="HM38" s="191"/>
      <c r="HN38" s="192"/>
      <c r="HO38" s="192"/>
      <c r="HP38" s="192"/>
      <c r="HQ38" s="193"/>
      <c r="HR38" s="191"/>
      <c r="HS38" s="192"/>
      <c r="HT38" s="192"/>
      <c r="HU38" s="192"/>
      <c r="HV38" s="192"/>
      <c r="HW38" s="193"/>
      <c r="HX38" s="191"/>
      <c r="HY38" s="192"/>
      <c r="HZ38" s="192"/>
      <c r="IA38" s="192"/>
      <c r="IB38" s="192"/>
      <c r="IC38" s="192"/>
      <c r="ID38" s="192"/>
      <c r="IE38" s="194"/>
    </row>
    <row r="39" spans="1:239" ht="10.5" customHeight="1" hidden="1">
      <c r="A39" s="173" t="s">
        <v>25</v>
      </c>
      <c r="B39" s="174"/>
      <c r="C39" s="174"/>
      <c r="D39" s="174"/>
      <c r="E39" s="175"/>
      <c r="F39" s="176" t="s">
        <v>26</v>
      </c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8"/>
      <c r="AC39" s="164"/>
      <c r="AD39" s="165"/>
      <c r="AE39" s="165"/>
      <c r="AF39" s="165"/>
      <c r="AG39" s="165"/>
      <c r="AH39" s="165"/>
      <c r="AI39" s="166"/>
      <c r="AJ39" s="164"/>
      <c r="AK39" s="165"/>
      <c r="AL39" s="165"/>
      <c r="AM39" s="165"/>
      <c r="AN39" s="166"/>
      <c r="AO39" s="164"/>
      <c r="AP39" s="165"/>
      <c r="AQ39" s="165"/>
      <c r="AR39" s="165"/>
      <c r="AS39" s="166"/>
      <c r="AT39" s="164"/>
      <c r="AU39" s="165"/>
      <c r="AV39" s="165"/>
      <c r="AW39" s="165"/>
      <c r="AX39" s="165"/>
      <c r="AY39" s="165"/>
      <c r="AZ39" s="166"/>
      <c r="BA39" s="164"/>
      <c r="BB39" s="165"/>
      <c r="BC39" s="165"/>
      <c r="BD39" s="165"/>
      <c r="BE39" s="165"/>
      <c r="BF39" s="166"/>
      <c r="BG39" s="164"/>
      <c r="BH39" s="165"/>
      <c r="BI39" s="165"/>
      <c r="BJ39" s="165"/>
      <c r="BK39" s="165"/>
      <c r="BL39" s="165"/>
      <c r="BM39" s="166"/>
      <c r="BN39" s="164"/>
      <c r="BO39" s="165"/>
      <c r="BP39" s="165"/>
      <c r="BQ39" s="165"/>
      <c r="BR39" s="166"/>
      <c r="BS39" s="164"/>
      <c r="BT39" s="165"/>
      <c r="BU39" s="165"/>
      <c r="BV39" s="165"/>
      <c r="BW39" s="166"/>
      <c r="BX39" s="164"/>
      <c r="BY39" s="165"/>
      <c r="BZ39" s="165"/>
      <c r="CA39" s="165"/>
      <c r="CB39" s="165"/>
      <c r="CC39" s="165"/>
      <c r="CD39" s="166"/>
      <c r="CE39" s="164"/>
      <c r="CF39" s="165"/>
      <c r="CG39" s="165"/>
      <c r="CH39" s="165"/>
      <c r="CI39" s="165"/>
      <c r="CJ39" s="166"/>
      <c r="CK39" s="164"/>
      <c r="CL39" s="165"/>
      <c r="CM39" s="165"/>
      <c r="CN39" s="165"/>
      <c r="CO39" s="165"/>
      <c r="CP39" s="165"/>
      <c r="CQ39" s="166"/>
      <c r="CR39" s="164"/>
      <c r="CS39" s="165"/>
      <c r="CT39" s="165"/>
      <c r="CU39" s="165"/>
      <c r="CV39" s="166"/>
      <c r="CW39" s="164"/>
      <c r="CX39" s="165"/>
      <c r="CY39" s="165"/>
      <c r="CZ39" s="165"/>
      <c r="DA39" s="166"/>
      <c r="DB39" s="164"/>
      <c r="DC39" s="165"/>
      <c r="DD39" s="165"/>
      <c r="DE39" s="165"/>
      <c r="DF39" s="165"/>
      <c r="DG39" s="165"/>
      <c r="DH39" s="166"/>
      <c r="DI39" s="164"/>
      <c r="DJ39" s="165"/>
      <c r="DK39" s="165"/>
      <c r="DL39" s="165"/>
      <c r="DM39" s="165"/>
      <c r="DN39" s="166"/>
      <c r="DO39" s="164"/>
      <c r="DP39" s="165"/>
      <c r="DQ39" s="165"/>
      <c r="DR39" s="165"/>
      <c r="DS39" s="165"/>
      <c r="DT39" s="165"/>
      <c r="DU39" s="166"/>
      <c r="DV39" s="164"/>
      <c r="DW39" s="165"/>
      <c r="DX39" s="165"/>
      <c r="DY39" s="165"/>
      <c r="DZ39" s="166"/>
      <c r="EA39" s="164"/>
      <c r="EB39" s="165"/>
      <c r="EC39" s="165"/>
      <c r="ED39" s="165"/>
      <c r="EE39" s="166"/>
      <c r="EF39" s="164"/>
      <c r="EG39" s="165"/>
      <c r="EH39" s="165"/>
      <c r="EI39" s="165"/>
      <c r="EJ39" s="165"/>
      <c r="EK39" s="165"/>
      <c r="EL39" s="166"/>
      <c r="EM39" s="164"/>
      <c r="EN39" s="165"/>
      <c r="EO39" s="165"/>
      <c r="EP39" s="165"/>
      <c r="EQ39" s="165"/>
      <c r="ER39" s="166"/>
      <c r="ES39" s="164"/>
      <c r="ET39" s="165"/>
      <c r="EU39" s="165"/>
      <c r="EV39" s="165"/>
      <c r="EW39" s="165"/>
      <c r="EX39" s="165"/>
      <c r="EY39" s="166"/>
      <c r="EZ39" s="164"/>
      <c r="FA39" s="165"/>
      <c r="FB39" s="165"/>
      <c r="FC39" s="165"/>
      <c r="FD39" s="165"/>
      <c r="FE39" s="165"/>
      <c r="FF39" s="166"/>
      <c r="FG39" s="164"/>
      <c r="FH39" s="165"/>
      <c r="FI39" s="165"/>
      <c r="FJ39" s="165"/>
      <c r="FK39" s="166"/>
      <c r="FL39" s="164"/>
      <c r="FM39" s="165"/>
      <c r="FN39" s="165"/>
      <c r="FO39" s="165"/>
      <c r="FP39" s="165"/>
      <c r="FQ39" s="165"/>
      <c r="FR39" s="166"/>
      <c r="FS39" s="164"/>
      <c r="FT39" s="165"/>
      <c r="FU39" s="165"/>
      <c r="FV39" s="165"/>
      <c r="FW39" s="165"/>
      <c r="FX39" s="165"/>
      <c r="FY39" s="166"/>
      <c r="FZ39" s="164"/>
      <c r="GA39" s="165"/>
      <c r="GB39" s="165"/>
      <c r="GC39" s="165"/>
      <c r="GD39" s="165"/>
      <c r="GE39" s="165"/>
      <c r="GF39" s="166"/>
      <c r="GG39" s="164"/>
      <c r="GH39" s="165"/>
      <c r="GI39" s="165"/>
      <c r="GJ39" s="165"/>
      <c r="GK39" s="165"/>
      <c r="GL39" s="165"/>
      <c r="GM39" s="165"/>
      <c r="GN39" s="166"/>
      <c r="GO39" s="164"/>
      <c r="GP39" s="165"/>
      <c r="GQ39" s="165"/>
      <c r="GR39" s="165"/>
      <c r="GS39" s="166"/>
      <c r="GT39" s="164"/>
      <c r="GU39" s="165"/>
      <c r="GV39" s="165"/>
      <c r="GW39" s="165"/>
      <c r="GX39" s="165"/>
      <c r="GY39" s="165"/>
      <c r="GZ39" s="166"/>
      <c r="HA39" s="164"/>
      <c r="HB39" s="165"/>
      <c r="HC39" s="165"/>
      <c r="HD39" s="165"/>
      <c r="HE39" s="165"/>
      <c r="HF39" s="165"/>
      <c r="HG39" s="166"/>
      <c r="HH39" s="164"/>
      <c r="HI39" s="165"/>
      <c r="HJ39" s="165"/>
      <c r="HK39" s="165"/>
      <c r="HL39" s="166"/>
      <c r="HM39" s="164"/>
      <c r="HN39" s="165"/>
      <c r="HO39" s="165"/>
      <c r="HP39" s="165"/>
      <c r="HQ39" s="166"/>
      <c r="HR39" s="164"/>
      <c r="HS39" s="165"/>
      <c r="HT39" s="165"/>
      <c r="HU39" s="165"/>
      <c r="HV39" s="165"/>
      <c r="HW39" s="166"/>
      <c r="HX39" s="164"/>
      <c r="HY39" s="165"/>
      <c r="HZ39" s="165"/>
      <c r="IA39" s="165"/>
      <c r="IB39" s="165"/>
      <c r="IC39" s="165"/>
      <c r="ID39" s="165"/>
      <c r="IE39" s="190"/>
    </row>
    <row r="40" spans="1:239" ht="10.5" customHeight="1" hidden="1">
      <c r="A40" s="173"/>
      <c r="B40" s="174"/>
      <c r="C40" s="174"/>
      <c r="D40" s="174"/>
      <c r="E40" s="175"/>
      <c r="F40" s="176" t="s">
        <v>35</v>
      </c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8"/>
      <c r="AC40" s="164"/>
      <c r="AD40" s="165"/>
      <c r="AE40" s="165"/>
      <c r="AF40" s="165"/>
      <c r="AG40" s="165"/>
      <c r="AH40" s="165"/>
      <c r="AI40" s="166"/>
      <c r="AJ40" s="164"/>
      <c r="AK40" s="165"/>
      <c r="AL40" s="165"/>
      <c r="AM40" s="165"/>
      <c r="AN40" s="166"/>
      <c r="AO40" s="164"/>
      <c r="AP40" s="165"/>
      <c r="AQ40" s="165"/>
      <c r="AR40" s="165"/>
      <c r="AS40" s="166"/>
      <c r="AT40" s="164"/>
      <c r="AU40" s="165"/>
      <c r="AV40" s="165"/>
      <c r="AW40" s="165"/>
      <c r="AX40" s="165"/>
      <c r="AY40" s="165"/>
      <c r="AZ40" s="166"/>
      <c r="BA40" s="164"/>
      <c r="BB40" s="165"/>
      <c r="BC40" s="165"/>
      <c r="BD40" s="165"/>
      <c r="BE40" s="165"/>
      <c r="BF40" s="166"/>
      <c r="BG40" s="164"/>
      <c r="BH40" s="165"/>
      <c r="BI40" s="165"/>
      <c r="BJ40" s="165"/>
      <c r="BK40" s="165"/>
      <c r="BL40" s="165"/>
      <c r="BM40" s="166"/>
      <c r="BN40" s="164"/>
      <c r="BO40" s="165"/>
      <c r="BP40" s="165"/>
      <c r="BQ40" s="165"/>
      <c r="BR40" s="166"/>
      <c r="BS40" s="164"/>
      <c r="BT40" s="165"/>
      <c r="BU40" s="165"/>
      <c r="BV40" s="165"/>
      <c r="BW40" s="166"/>
      <c r="BX40" s="164"/>
      <c r="BY40" s="165"/>
      <c r="BZ40" s="165"/>
      <c r="CA40" s="165"/>
      <c r="CB40" s="165"/>
      <c r="CC40" s="165"/>
      <c r="CD40" s="166"/>
      <c r="CE40" s="164"/>
      <c r="CF40" s="165"/>
      <c r="CG40" s="165"/>
      <c r="CH40" s="165"/>
      <c r="CI40" s="165"/>
      <c r="CJ40" s="166"/>
      <c r="CK40" s="164"/>
      <c r="CL40" s="165"/>
      <c r="CM40" s="165"/>
      <c r="CN40" s="165"/>
      <c r="CO40" s="165"/>
      <c r="CP40" s="165"/>
      <c r="CQ40" s="166"/>
      <c r="CR40" s="164"/>
      <c r="CS40" s="165"/>
      <c r="CT40" s="165"/>
      <c r="CU40" s="165"/>
      <c r="CV40" s="166"/>
      <c r="CW40" s="164"/>
      <c r="CX40" s="165"/>
      <c r="CY40" s="165"/>
      <c r="CZ40" s="165"/>
      <c r="DA40" s="166"/>
      <c r="DB40" s="164"/>
      <c r="DC40" s="165"/>
      <c r="DD40" s="165"/>
      <c r="DE40" s="165"/>
      <c r="DF40" s="165"/>
      <c r="DG40" s="165"/>
      <c r="DH40" s="166"/>
      <c r="DI40" s="164"/>
      <c r="DJ40" s="165"/>
      <c r="DK40" s="165"/>
      <c r="DL40" s="165"/>
      <c r="DM40" s="165"/>
      <c r="DN40" s="166"/>
      <c r="DO40" s="164"/>
      <c r="DP40" s="165"/>
      <c r="DQ40" s="165"/>
      <c r="DR40" s="165"/>
      <c r="DS40" s="165"/>
      <c r="DT40" s="165"/>
      <c r="DU40" s="166"/>
      <c r="DV40" s="164"/>
      <c r="DW40" s="165"/>
      <c r="DX40" s="165"/>
      <c r="DY40" s="165"/>
      <c r="DZ40" s="166"/>
      <c r="EA40" s="164"/>
      <c r="EB40" s="165"/>
      <c r="EC40" s="165"/>
      <c r="ED40" s="165"/>
      <c r="EE40" s="166"/>
      <c r="EF40" s="164"/>
      <c r="EG40" s="165"/>
      <c r="EH40" s="165"/>
      <c r="EI40" s="165"/>
      <c r="EJ40" s="165"/>
      <c r="EK40" s="165"/>
      <c r="EL40" s="166"/>
      <c r="EM40" s="164"/>
      <c r="EN40" s="165"/>
      <c r="EO40" s="165"/>
      <c r="EP40" s="165"/>
      <c r="EQ40" s="165"/>
      <c r="ER40" s="166"/>
      <c r="ES40" s="164"/>
      <c r="ET40" s="165"/>
      <c r="EU40" s="165"/>
      <c r="EV40" s="165"/>
      <c r="EW40" s="165"/>
      <c r="EX40" s="165"/>
      <c r="EY40" s="166"/>
      <c r="EZ40" s="164"/>
      <c r="FA40" s="165"/>
      <c r="FB40" s="165"/>
      <c r="FC40" s="165"/>
      <c r="FD40" s="165"/>
      <c r="FE40" s="165"/>
      <c r="FF40" s="166"/>
      <c r="FG40" s="164"/>
      <c r="FH40" s="165"/>
      <c r="FI40" s="165"/>
      <c r="FJ40" s="165"/>
      <c r="FK40" s="166"/>
      <c r="FL40" s="164"/>
      <c r="FM40" s="165"/>
      <c r="FN40" s="165"/>
      <c r="FO40" s="165"/>
      <c r="FP40" s="165"/>
      <c r="FQ40" s="165"/>
      <c r="FR40" s="166"/>
      <c r="FS40" s="164"/>
      <c r="FT40" s="165"/>
      <c r="FU40" s="165"/>
      <c r="FV40" s="165"/>
      <c r="FW40" s="165"/>
      <c r="FX40" s="165"/>
      <c r="FY40" s="166"/>
      <c r="FZ40" s="164"/>
      <c r="GA40" s="165"/>
      <c r="GB40" s="165"/>
      <c r="GC40" s="165"/>
      <c r="GD40" s="165"/>
      <c r="GE40" s="165"/>
      <c r="GF40" s="166"/>
      <c r="GG40" s="164"/>
      <c r="GH40" s="165"/>
      <c r="GI40" s="165"/>
      <c r="GJ40" s="165"/>
      <c r="GK40" s="165"/>
      <c r="GL40" s="165"/>
      <c r="GM40" s="165"/>
      <c r="GN40" s="166"/>
      <c r="GO40" s="164"/>
      <c r="GP40" s="165"/>
      <c r="GQ40" s="165"/>
      <c r="GR40" s="165"/>
      <c r="GS40" s="166"/>
      <c r="GT40" s="164"/>
      <c r="GU40" s="165"/>
      <c r="GV40" s="165"/>
      <c r="GW40" s="165"/>
      <c r="GX40" s="165"/>
      <c r="GY40" s="165"/>
      <c r="GZ40" s="166"/>
      <c r="HA40" s="164"/>
      <c r="HB40" s="165"/>
      <c r="HC40" s="165"/>
      <c r="HD40" s="165"/>
      <c r="HE40" s="165"/>
      <c r="HF40" s="165"/>
      <c r="HG40" s="166"/>
      <c r="HH40" s="164"/>
      <c r="HI40" s="165"/>
      <c r="HJ40" s="165"/>
      <c r="HK40" s="165"/>
      <c r="HL40" s="166"/>
      <c r="HM40" s="164"/>
      <c r="HN40" s="165"/>
      <c r="HO40" s="165"/>
      <c r="HP40" s="165"/>
      <c r="HQ40" s="166"/>
      <c r="HR40" s="164"/>
      <c r="HS40" s="165"/>
      <c r="HT40" s="165"/>
      <c r="HU40" s="165"/>
      <c r="HV40" s="165"/>
      <c r="HW40" s="166"/>
      <c r="HX40" s="164"/>
      <c r="HY40" s="165"/>
      <c r="HZ40" s="165"/>
      <c r="IA40" s="165"/>
      <c r="IB40" s="165"/>
      <c r="IC40" s="165"/>
      <c r="ID40" s="165"/>
      <c r="IE40" s="190"/>
    </row>
    <row r="41" spans="1:239" ht="10.5" customHeight="1" hidden="1">
      <c r="A41" s="173" t="s">
        <v>27</v>
      </c>
      <c r="B41" s="174"/>
      <c r="C41" s="174"/>
      <c r="D41" s="174"/>
      <c r="E41" s="175"/>
      <c r="F41" s="176" t="s">
        <v>28</v>
      </c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8"/>
      <c r="AC41" s="164"/>
      <c r="AD41" s="165"/>
      <c r="AE41" s="165"/>
      <c r="AF41" s="165"/>
      <c r="AG41" s="165"/>
      <c r="AH41" s="165"/>
      <c r="AI41" s="166"/>
      <c r="AJ41" s="164"/>
      <c r="AK41" s="165"/>
      <c r="AL41" s="165"/>
      <c r="AM41" s="165"/>
      <c r="AN41" s="166"/>
      <c r="AO41" s="164"/>
      <c r="AP41" s="165"/>
      <c r="AQ41" s="165"/>
      <c r="AR41" s="165"/>
      <c r="AS41" s="166"/>
      <c r="AT41" s="164"/>
      <c r="AU41" s="165"/>
      <c r="AV41" s="165"/>
      <c r="AW41" s="165"/>
      <c r="AX41" s="165"/>
      <c r="AY41" s="165"/>
      <c r="AZ41" s="166"/>
      <c r="BA41" s="164"/>
      <c r="BB41" s="165"/>
      <c r="BC41" s="165"/>
      <c r="BD41" s="165"/>
      <c r="BE41" s="165"/>
      <c r="BF41" s="166"/>
      <c r="BG41" s="164"/>
      <c r="BH41" s="165"/>
      <c r="BI41" s="165"/>
      <c r="BJ41" s="165"/>
      <c r="BK41" s="165"/>
      <c r="BL41" s="165"/>
      <c r="BM41" s="166"/>
      <c r="BN41" s="164"/>
      <c r="BO41" s="165"/>
      <c r="BP41" s="165"/>
      <c r="BQ41" s="165"/>
      <c r="BR41" s="166"/>
      <c r="BS41" s="164"/>
      <c r="BT41" s="165"/>
      <c r="BU41" s="165"/>
      <c r="BV41" s="165"/>
      <c r="BW41" s="166"/>
      <c r="BX41" s="164"/>
      <c r="BY41" s="165"/>
      <c r="BZ41" s="165"/>
      <c r="CA41" s="165"/>
      <c r="CB41" s="165"/>
      <c r="CC41" s="165"/>
      <c r="CD41" s="166"/>
      <c r="CE41" s="164"/>
      <c r="CF41" s="165"/>
      <c r="CG41" s="165"/>
      <c r="CH41" s="165"/>
      <c r="CI41" s="165"/>
      <c r="CJ41" s="166"/>
      <c r="CK41" s="164"/>
      <c r="CL41" s="165"/>
      <c r="CM41" s="165"/>
      <c r="CN41" s="165"/>
      <c r="CO41" s="165"/>
      <c r="CP41" s="165"/>
      <c r="CQ41" s="166"/>
      <c r="CR41" s="164"/>
      <c r="CS41" s="165"/>
      <c r="CT41" s="165"/>
      <c r="CU41" s="165"/>
      <c r="CV41" s="166"/>
      <c r="CW41" s="164"/>
      <c r="CX41" s="165"/>
      <c r="CY41" s="165"/>
      <c r="CZ41" s="165"/>
      <c r="DA41" s="166"/>
      <c r="DB41" s="164"/>
      <c r="DC41" s="165"/>
      <c r="DD41" s="165"/>
      <c r="DE41" s="165"/>
      <c r="DF41" s="165"/>
      <c r="DG41" s="165"/>
      <c r="DH41" s="166"/>
      <c r="DI41" s="164"/>
      <c r="DJ41" s="165"/>
      <c r="DK41" s="165"/>
      <c r="DL41" s="165"/>
      <c r="DM41" s="165"/>
      <c r="DN41" s="166"/>
      <c r="DO41" s="164"/>
      <c r="DP41" s="165"/>
      <c r="DQ41" s="165"/>
      <c r="DR41" s="165"/>
      <c r="DS41" s="165"/>
      <c r="DT41" s="165"/>
      <c r="DU41" s="166"/>
      <c r="DV41" s="164"/>
      <c r="DW41" s="165"/>
      <c r="DX41" s="165"/>
      <c r="DY41" s="165"/>
      <c r="DZ41" s="166"/>
      <c r="EA41" s="164"/>
      <c r="EB41" s="165"/>
      <c r="EC41" s="165"/>
      <c r="ED41" s="165"/>
      <c r="EE41" s="166"/>
      <c r="EF41" s="164"/>
      <c r="EG41" s="165"/>
      <c r="EH41" s="165"/>
      <c r="EI41" s="165"/>
      <c r="EJ41" s="165"/>
      <c r="EK41" s="165"/>
      <c r="EL41" s="166"/>
      <c r="EM41" s="164"/>
      <c r="EN41" s="165"/>
      <c r="EO41" s="165"/>
      <c r="EP41" s="165"/>
      <c r="EQ41" s="165"/>
      <c r="ER41" s="166"/>
      <c r="ES41" s="164"/>
      <c r="ET41" s="165"/>
      <c r="EU41" s="165"/>
      <c r="EV41" s="165"/>
      <c r="EW41" s="165"/>
      <c r="EX41" s="165"/>
      <c r="EY41" s="166"/>
      <c r="EZ41" s="164"/>
      <c r="FA41" s="165"/>
      <c r="FB41" s="165"/>
      <c r="FC41" s="165"/>
      <c r="FD41" s="165"/>
      <c r="FE41" s="165"/>
      <c r="FF41" s="166"/>
      <c r="FG41" s="164"/>
      <c r="FH41" s="165"/>
      <c r="FI41" s="165"/>
      <c r="FJ41" s="165"/>
      <c r="FK41" s="166"/>
      <c r="FL41" s="164"/>
      <c r="FM41" s="165"/>
      <c r="FN41" s="165"/>
      <c r="FO41" s="165"/>
      <c r="FP41" s="165"/>
      <c r="FQ41" s="165"/>
      <c r="FR41" s="166"/>
      <c r="FS41" s="164"/>
      <c r="FT41" s="165"/>
      <c r="FU41" s="165"/>
      <c r="FV41" s="165"/>
      <c r="FW41" s="165"/>
      <c r="FX41" s="165"/>
      <c r="FY41" s="166"/>
      <c r="FZ41" s="164"/>
      <c r="GA41" s="165"/>
      <c r="GB41" s="165"/>
      <c r="GC41" s="165"/>
      <c r="GD41" s="165"/>
      <c r="GE41" s="165"/>
      <c r="GF41" s="166"/>
      <c r="GG41" s="164"/>
      <c r="GH41" s="165"/>
      <c r="GI41" s="165"/>
      <c r="GJ41" s="165"/>
      <c r="GK41" s="165"/>
      <c r="GL41" s="165"/>
      <c r="GM41" s="165"/>
      <c r="GN41" s="166"/>
      <c r="GO41" s="164"/>
      <c r="GP41" s="165"/>
      <c r="GQ41" s="165"/>
      <c r="GR41" s="165"/>
      <c r="GS41" s="166"/>
      <c r="GT41" s="164"/>
      <c r="GU41" s="165"/>
      <c r="GV41" s="165"/>
      <c r="GW41" s="165"/>
      <c r="GX41" s="165"/>
      <c r="GY41" s="165"/>
      <c r="GZ41" s="166"/>
      <c r="HA41" s="164"/>
      <c r="HB41" s="165"/>
      <c r="HC41" s="165"/>
      <c r="HD41" s="165"/>
      <c r="HE41" s="165"/>
      <c r="HF41" s="165"/>
      <c r="HG41" s="166"/>
      <c r="HH41" s="164"/>
      <c r="HI41" s="165"/>
      <c r="HJ41" s="165"/>
      <c r="HK41" s="165"/>
      <c r="HL41" s="166"/>
      <c r="HM41" s="164"/>
      <c r="HN41" s="165"/>
      <c r="HO41" s="165"/>
      <c r="HP41" s="165"/>
      <c r="HQ41" s="166"/>
      <c r="HR41" s="164"/>
      <c r="HS41" s="165"/>
      <c r="HT41" s="165"/>
      <c r="HU41" s="165"/>
      <c r="HV41" s="165"/>
      <c r="HW41" s="166"/>
      <c r="HX41" s="164"/>
      <c r="HY41" s="165"/>
      <c r="HZ41" s="165"/>
      <c r="IA41" s="165"/>
      <c r="IB41" s="165"/>
      <c r="IC41" s="165"/>
      <c r="ID41" s="165"/>
      <c r="IE41" s="190"/>
    </row>
    <row r="42" spans="1:239" ht="10.5" customHeight="1" hidden="1">
      <c r="A42" s="173"/>
      <c r="B42" s="174"/>
      <c r="C42" s="174"/>
      <c r="D42" s="174"/>
      <c r="E42" s="175"/>
      <c r="F42" s="176" t="s">
        <v>35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8"/>
      <c r="AC42" s="164"/>
      <c r="AD42" s="165"/>
      <c r="AE42" s="165"/>
      <c r="AF42" s="165"/>
      <c r="AG42" s="165"/>
      <c r="AH42" s="165"/>
      <c r="AI42" s="166"/>
      <c r="AJ42" s="164"/>
      <c r="AK42" s="165"/>
      <c r="AL42" s="165"/>
      <c r="AM42" s="165"/>
      <c r="AN42" s="166"/>
      <c r="AO42" s="164"/>
      <c r="AP42" s="165"/>
      <c r="AQ42" s="165"/>
      <c r="AR42" s="165"/>
      <c r="AS42" s="166"/>
      <c r="AT42" s="164"/>
      <c r="AU42" s="165"/>
      <c r="AV42" s="165"/>
      <c r="AW42" s="165"/>
      <c r="AX42" s="165"/>
      <c r="AY42" s="165"/>
      <c r="AZ42" s="166"/>
      <c r="BA42" s="164"/>
      <c r="BB42" s="165"/>
      <c r="BC42" s="165"/>
      <c r="BD42" s="165"/>
      <c r="BE42" s="165"/>
      <c r="BF42" s="166"/>
      <c r="BG42" s="164"/>
      <c r="BH42" s="165"/>
      <c r="BI42" s="165"/>
      <c r="BJ42" s="165"/>
      <c r="BK42" s="165"/>
      <c r="BL42" s="165"/>
      <c r="BM42" s="166"/>
      <c r="BN42" s="164"/>
      <c r="BO42" s="165"/>
      <c r="BP42" s="165"/>
      <c r="BQ42" s="165"/>
      <c r="BR42" s="166"/>
      <c r="BS42" s="164"/>
      <c r="BT42" s="165"/>
      <c r="BU42" s="165"/>
      <c r="BV42" s="165"/>
      <c r="BW42" s="166"/>
      <c r="BX42" s="164"/>
      <c r="BY42" s="165"/>
      <c r="BZ42" s="165"/>
      <c r="CA42" s="165"/>
      <c r="CB42" s="165"/>
      <c r="CC42" s="165"/>
      <c r="CD42" s="166"/>
      <c r="CE42" s="164"/>
      <c r="CF42" s="165"/>
      <c r="CG42" s="165"/>
      <c r="CH42" s="165"/>
      <c r="CI42" s="165"/>
      <c r="CJ42" s="166"/>
      <c r="CK42" s="164"/>
      <c r="CL42" s="165"/>
      <c r="CM42" s="165"/>
      <c r="CN42" s="165"/>
      <c r="CO42" s="165"/>
      <c r="CP42" s="165"/>
      <c r="CQ42" s="166"/>
      <c r="CR42" s="164"/>
      <c r="CS42" s="165"/>
      <c r="CT42" s="165"/>
      <c r="CU42" s="165"/>
      <c r="CV42" s="166"/>
      <c r="CW42" s="164"/>
      <c r="CX42" s="165"/>
      <c r="CY42" s="165"/>
      <c r="CZ42" s="165"/>
      <c r="DA42" s="166"/>
      <c r="DB42" s="164"/>
      <c r="DC42" s="165"/>
      <c r="DD42" s="165"/>
      <c r="DE42" s="165"/>
      <c r="DF42" s="165"/>
      <c r="DG42" s="165"/>
      <c r="DH42" s="166"/>
      <c r="DI42" s="164"/>
      <c r="DJ42" s="165"/>
      <c r="DK42" s="165"/>
      <c r="DL42" s="165"/>
      <c r="DM42" s="165"/>
      <c r="DN42" s="166"/>
      <c r="DO42" s="164"/>
      <c r="DP42" s="165"/>
      <c r="DQ42" s="165"/>
      <c r="DR42" s="165"/>
      <c r="DS42" s="165"/>
      <c r="DT42" s="165"/>
      <c r="DU42" s="166"/>
      <c r="DV42" s="164"/>
      <c r="DW42" s="165"/>
      <c r="DX42" s="165"/>
      <c r="DY42" s="165"/>
      <c r="DZ42" s="166"/>
      <c r="EA42" s="164"/>
      <c r="EB42" s="165"/>
      <c r="EC42" s="165"/>
      <c r="ED42" s="165"/>
      <c r="EE42" s="166"/>
      <c r="EF42" s="164"/>
      <c r="EG42" s="165"/>
      <c r="EH42" s="165"/>
      <c r="EI42" s="165"/>
      <c r="EJ42" s="165"/>
      <c r="EK42" s="165"/>
      <c r="EL42" s="166"/>
      <c r="EM42" s="164"/>
      <c r="EN42" s="165"/>
      <c r="EO42" s="165"/>
      <c r="EP42" s="165"/>
      <c r="EQ42" s="165"/>
      <c r="ER42" s="166"/>
      <c r="ES42" s="164"/>
      <c r="ET42" s="165"/>
      <c r="EU42" s="165"/>
      <c r="EV42" s="165"/>
      <c r="EW42" s="165"/>
      <c r="EX42" s="165"/>
      <c r="EY42" s="166"/>
      <c r="EZ42" s="164"/>
      <c r="FA42" s="165"/>
      <c r="FB42" s="165"/>
      <c r="FC42" s="165"/>
      <c r="FD42" s="165"/>
      <c r="FE42" s="165"/>
      <c r="FF42" s="166"/>
      <c r="FG42" s="164"/>
      <c r="FH42" s="165"/>
      <c r="FI42" s="165"/>
      <c r="FJ42" s="165"/>
      <c r="FK42" s="166"/>
      <c r="FL42" s="164"/>
      <c r="FM42" s="165"/>
      <c r="FN42" s="165"/>
      <c r="FO42" s="165"/>
      <c r="FP42" s="165"/>
      <c r="FQ42" s="165"/>
      <c r="FR42" s="166"/>
      <c r="FS42" s="164"/>
      <c r="FT42" s="165"/>
      <c r="FU42" s="165"/>
      <c r="FV42" s="165"/>
      <c r="FW42" s="165"/>
      <c r="FX42" s="165"/>
      <c r="FY42" s="166"/>
      <c r="FZ42" s="164"/>
      <c r="GA42" s="165"/>
      <c r="GB42" s="165"/>
      <c r="GC42" s="165"/>
      <c r="GD42" s="165"/>
      <c r="GE42" s="165"/>
      <c r="GF42" s="166"/>
      <c r="GG42" s="164"/>
      <c r="GH42" s="165"/>
      <c r="GI42" s="165"/>
      <c r="GJ42" s="165"/>
      <c r="GK42" s="165"/>
      <c r="GL42" s="165"/>
      <c r="GM42" s="165"/>
      <c r="GN42" s="166"/>
      <c r="GO42" s="164"/>
      <c r="GP42" s="165"/>
      <c r="GQ42" s="165"/>
      <c r="GR42" s="165"/>
      <c r="GS42" s="166"/>
      <c r="GT42" s="164"/>
      <c r="GU42" s="165"/>
      <c r="GV42" s="165"/>
      <c r="GW42" s="165"/>
      <c r="GX42" s="165"/>
      <c r="GY42" s="165"/>
      <c r="GZ42" s="166"/>
      <c r="HA42" s="164"/>
      <c r="HB42" s="165"/>
      <c r="HC42" s="165"/>
      <c r="HD42" s="165"/>
      <c r="HE42" s="165"/>
      <c r="HF42" s="165"/>
      <c r="HG42" s="166"/>
      <c r="HH42" s="164"/>
      <c r="HI42" s="165"/>
      <c r="HJ42" s="165"/>
      <c r="HK42" s="165"/>
      <c r="HL42" s="166"/>
      <c r="HM42" s="164"/>
      <c r="HN42" s="165"/>
      <c r="HO42" s="165"/>
      <c r="HP42" s="165"/>
      <c r="HQ42" s="166"/>
      <c r="HR42" s="164"/>
      <c r="HS42" s="165"/>
      <c r="HT42" s="165"/>
      <c r="HU42" s="165"/>
      <c r="HV42" s="165"/>
      <c r="HW42" s="166"/>
      <c r="HX42" s="164"/>
      <c r="HY42" s="165"/>
      <c r="HZ42" s="165"/>
      <c r="IA42" s="165"/>
      <c r="IB42" s="165"/>
      <c r="IC42" s="165"/>
      <c r="ID42" s="165"/>
      <c r="IE42" s="190"/>
    </row>
    <row r="43" spans="1:239" ht="10.5" customHeight="1" hidden="1">
      <c r="A43" s="173" t="s">
        <v>29</v>
      </c>
      <c r="B43" s="174"/>
      <c r="C43" s="174"/>
      <c r="D43" s="174"/>
      <c r="E43" s="175"/>
      <c r="F43" s="176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8"/>
      <c r="AC43" s="164"/>
      <c r="AD43" s="165"/>
      <c r="AE43" s="165"/>
      <c r="AF43" s="165"/>
      <c r="AG43" s="165"/>
      <c r="AH43" s="165"/>
      <c r="AI43" s="166"/>
      <c r="AJ43" s="164"/>
      <c r="AK43" s="165"/>
      <c r="AL43" s="165"/>
      <c r="AM43" s="165"/>
      <c r="AN43" s="166"/>
      <c r="AO43" s="164"/>
      <c r="AP43" s="165"/>
      <c r="AQ43" s="165"/>
      <c r="AR43" s="165"/>
      <c r="AS43" s="166"/>
      <c r="AT43" s="164"/>
      <c r="AU43" s="165"/>
      <c r="AV43" s="165"/>
      <c r="AW43" s="165"/>
      <c r="AX43" s="165"/>
      <c r="AY43" s="165"/>
      <c r="AZ43" s="166"/>
      <c r="BA43" s="164"/>
      <c r="BB43" s="165"/>
      <c r="BC43" s="165"/>
      <c r="BD43" s="165"/>
      <c r="BE43" s="165"/>
      <c r="BF43" s="166"/>
      <c r="BG43" s="164"/>
      <c r="BH43" s="165"/>
      <c r="BI43" s="165"/>
      <c r="BJ43" s="165"/>
      <c r="BK43" s="165"/>
      <c r="BL43" s="165"/>
      <c r="BM43" s="166"/>
      <c r="BN43" s="164"/>
      <c r="BO43" s="165"/>
      <c r="BP43" s="165"/>
      <c r="BQ43" s="165"/>
      <c r="BR43" s="166"/>
      <c r="BS43" s="164"/>
      <c r="BT43" s="165"/>
      <c r="BU43" s="165"/>
      <c r="BV43" s="165"/>
      <c r="BW43" s="166"/>
      <c r="BX43" s="164"/>
      <c r="BY43" s="165"/>
      <c r="BZ43" s="165"/>
      <c r="CA43" s="165"/>
      <c r="CB43" s="165"/>
      <c r="CC43" s="165"/>
      <c r="CD43" s="166"/>
      <c r="CE43" s="164"/>
      <c r="CF43" s="165"/>
      <c r="CG43" s="165"/>
      <c r="CH43" s="165"/>
      <c r="CI43" s="165"/>
      <c r="CJ43" s="166"/>
      <c r="CK43" s="164"/>
      <c r="CL43" s="165"/>
      <c r="CM43" s="165"/>
      <c r="CN43" s="165"/>
      <c r="CO43" s="165"/>
      <c r="CP43" s="165"/>
      <c r="CQ43" s="166"/>
      <c r="CR43" s="164"/>
      <c r="CS43" s="165"/>
      <c r="CT43" s="165"/>
      <c r="CU43" s="165"/>
      <c r="CV43" s="166"/>
      <c r="CW43" s="164"/>
      <c r="CX43" s="165"/>
      <c r="CY43" s="165"/>
      <c r="CZ43" s="165"/>
      <c r="DA43" s="166"/>
      <c r="DB43" s="164"/>
      <c r="DC43" s="165"/>
      <c r="DD43" s="165"/>
      <c r="DE43" s="165"/>
      <c r="DF43" s="165"/>
      <c r="DG43" s="165"/>
      <c r="DH43" s="166"/>
      <c r="DI43" s="164"/>
      <c r="DJ43" s="165"/>
      <c r="DK43" s="165"/>
      <c r="DL43" s="165"/>
      <c r="DM43" s="165"/>
      <c r="DN43" s="166"/>
      <c r="DO43" s="164"/>
      <c r="DP43" s="165"/>
      <c r="DQ43" s="165"/>
      <c r="DR43" s="165"/>
      <c r="DS43" s="165"/>
      <c r="DT43" s="165"/>
      <c r="DU43" s="166"/>
      <c r="DV43" s="164"/>
      <c r="DW43" s="165"/>
      <c r="DX43" s="165"/>
      <c r="DY43" s="165"/>
      <c r="DZ43" s="166"/>
      <c r="EA43" s="164"/>
      <c r="EB43" s="165"/>
      <c r="EC43" s="165"/>
      <c r="ED43" s="165"/>
      <c r="EE43" s="166"/>
      <c r="EF43" s="164"/>
      <c r="EG43" s="165"/>
      <c r="EH43" s="165"/>
      <c r="EI43" s="165"/>
      <c r="EJ43" s="165"/>
      <c r="EK43" s="165"/>
      <c r="EL43" s="166"/>
      <c r="EM43" s="164"/>
      <c r="EN43" s="165"/>
      <c r="EO43" s="165"/>
      <c r="EP43" s="165"/>
      <c r="EQ43" s="165"/>
      <c r="ER43" s="166"/>
      <c r="ES43" s="164"/>
      <c r="ET43" s="165"/>
      <c r="EU43" s="165"/>
      <c r="EV43" s="165"/>
      <c r="EW43" s="165"/>
      <c r="EX43" s="165"/>
      <c r="EY43" s="166"/>
      <c r="EZ43" s="164"/>
      <c r="FA43" s="165"/>
      <c r="FB43" s="165"/>
      <c r="FC43" s="165"/>
      <c r="FD43" s="165"/>
      <c r="FE43" s="165"/>
      <c r="FF43" s="166"/>
      <c r="FG43" s="164"/>
      <c r="FH43" s="165"/>
      <c r="FI43" s="165"/>
      <c r="FJ43" s="165"/>
      <c r="FK43" s="166"/>
      <c r="FL43" s="164"/>
      <c r="FM43" s="165"/>
      <c r="FN43" s="165"/>
      <c r="FO43" s="165"/>
      <c r="FP43" s="165"/>
      <c r="FQ43" s="165"/>
      <c r="FR43" s="166"/>
      <c r="FS43" s="164"/>
      <c r="FT43" s="165"/>
      <c r="FU43" s="165"/>
      <c r="FV43" s="165"/>
      <c r="FW43" s="165"/>
      <c r="FX43" s="165"/>
      <c r="FY43" s="166"/>
      <c r="FZ43" s="164"/>
      <c r="GA43" s="165"/>
      <c r="GB43" s="165"/>
      <c r="GC43" s="165"/>
      <c r="GD43" s="165"/>
      <c r="GE43" s="165"/>
      <c r="GF43" s="166"/>
      <c r="GG43" s="164"/>
      <c r="GH43" s="165"/>
      <c r="GI43" s="165"/>
      <c r="GJ43" s="165"/>
      <c r="GK43" s="165"/>
      <c r="GL43" s="165"/>
      <c r="GM43" s="165"/>
      <c r="GN43" s="166"/>
      <c r="GO43" s="164"/>
      <c r="GP43" s="165"/>
      <c r="GQ43" s="165"/>
      <c r="GR43" s="165"/>
      <c r="GS43" s="166"/>
      <c r="GT43" s="164"/>
      <c r="GU43" s="165"/>
      <c r="GV43" s="165"/>
      <c r="GW43" s="165"/>
      <c r="GX43" s="165"/>
      <c r="GY43" s="165"/>
      <c r="GZ43" s="166"/>
      <c r="HA43" s="164"/>
      <c r="HB43" s="165"/>
      <c r="HC43" s="165"/>
      <c r="HD43" s="165"/>
      <c r="HE43" s="165"/>
      <c r="HF43" s="165"/>
      <c r="HG43" s="166"/>
      <c r="HH43" s="164"/>
      <c r="HI43" s="165"/>
      <c r="HJ43" s="165"/>
      <c r="HK43" s="165"/>
      <c r="HL43" s="166"/>
      <c r="HM43" s="164"/>
      <c r="HN43" s="165"/>
      <c r="HO43" s="165"/>
      <c r="HP43" s="165"/>
      <c r="HQ43" s="166"/>
      <c r="HR43" s="164"/>
      <c r="HS43" s="165"/>
      <c r="HT43" s="165"/>
      <c r="HU43" s="165"/>
      <c r="HV43" s="165"/>
      <c r="HW43" s="166"/>
      <c r="HX43" s="164"/>
      <c r="HY43" s="165"/>
      <c r="HZ43" s="165"/>
      <c r="IA43" s="165"/>
      <c r="IB43" s="165"/>
      <c r="IC43" s="165"/>
      <c r="ID43" s="165"/>
      <c r="IE43" s="190"/>
    </row>
    <row r="44" spans="1:239" ht="10.5" customHeight="1" hidden="1">
      <c r="A44" s="201" t="s">
        <v>36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3"/>
      <c r="AC44" s="191"/>
      <c r="AD44" s="192"/>
      <c r="AE44" s="192"/>
      <c r="AF44" s="192"/>
      <c r="AG44" s="192"/>
      <c r="AH44" s="192"/>
      <c r="AI44" s="193"/>
      <c r="AJ44" s="191"/>
      <c r="AK44" s="192"/>
      <c r="AL44" s="192"/>
      <c r="AM44" s="192"/>
      <c r="AN44" s="193"/>
      <c r="AO44" s="191"/>
      <c r="AP44" s="192"/>
      <c r="AQ44" s="192"/>
      <c r="AR44" s="192"/>
      <c r="AS44" s="193"/>
      <c r="AT44" s="191"/>
      <c r="AU44" s="192"/>
      <c r="AV44" s="192"/>
      <c r="AW44" s="192"/>
      <c r="AX44" s="192"/>
      <c r="AY44" s="192"/>
      <c r="AZ44" s="193"/>
      <c r="BA44" s="191"/>
      <c r="BB44" s="192"/>
      <c r="BC44" s="192"/>
      <c r="BD44" s="192"/>
      <c r="BE44" s="192"/>
      <c r="BF44" s="193"/>
      <c r="BG44" s="191"/>
      <c r="BH44" s="192"/>
      <c r="BI44" s="192"/>
      <c r="BJ44" s="192"/>
      <c r="BK44" s="192"/>
      <c r="BL44" s="192"/>
      <c r="BM44" s="193"/>
      <c r="BN44" s="191"/>
      <c r="BO44" s="192"/>
      <c r="BP44" s="192"/>
      <c r="BQ44" s="192"/>
      <c r="BR44" s="193"/>
      <c r="BS44" s="191"/>
      <c r="BT44" s="192"/>
      <c r="BU44" s="192"/>
      <c r="BV44" s="192"/>
      <c r="BW44" s="193"/>
      <c r="BX44" s="191"/>
      <c r="BY44" s="192"/>
      <c r="BZ44" s="192"/>
      <c r="CA44" s="192"/>
      <c r="CB44" s="192"/>
      <c r="CC44" s="192"/>
      <c r="CD44" s="193"/>
      <c r="CE44" s="191"/>
      <c r="CF44" s="192"/>
      <c r="CG44" s="192"/>
      <c r="CH44" s="192"/>
      <c r="CI44" s="192"/>
      <c r="CJ44" s="193"/>
      <c r="CK44" s="191"/>
      <c r="CL44" s="192"/>
      <c r="CM44" s="192"/>
      <c r="CN44" s="192"/>
      <c r="CO44" s="192"/>
      <c r="CP44" s="192"/>
      <c r="CQ44" s="193"/>
      <c r="CR44" s="191"/>
      <c r="CS44" s="192"/>
      <c r="CT44" s="192"/>
      <c r="CU44" s="192"/>
      <c r="CV44" s="193"/>
      <c r="CW44" s="191"/>
      <c r="CX44" s="192"/>
      <c r="CY44" s="192"/>
      <c r="CZ44" s="192"/>
      <c r="DA44" s="193"/>
      <c r="DB44" s="191"/>
      <c r="DC44" s="192"/>
      <c r="DD44" s="192"/>
      <c r="DE44" s="192"/>
      <c r="DF44" s="192"/>
      <c r="DG44" s="192"/>
      <c r="DH44" s="193"/>
      <c r="DI44" s="191"/>
      <c r="DJ44" s="192"/>
      <c r="DK44" s="192"/>
      <c r="DL44" s="192"/>
      <c r="DM44" s="192"/>
      <c r="DN44" s="193"/>
      <c r="DO44" s="191"/>
      <c r="DP44" s="192"/>
      <c r="DQ44" s="192"/>
      <c r="DR44" s="192"/>
      <c r="DS44" s="192"/>
      <c r="DT44" s="192"/>
      <c r="DU44" s="193"/>
      <c r="DV44" s="191"/>
      <c r="DW44" s="192"/>
      <c r="DX44" s="192"/>
      <c r="DY44" s="192"/>
      <c r="DZ44" s="193"/>
      <c r="EA44" s="191"/>
      <c r="EB44" s="192"/>
      <c r="EC44" s="192"/>
      <c r="ED44" s="192"/>
      <c r="EE44" s="193"/>
      <c r="EF44" s="191"/>
      <c r="EG44" s="192"/>
      <c r="EH44" s="192"/>
      <c r="EI44" s="192"/>
      <c r="EJ44" s="192"/>
      <c r="EK44" s="192"/>
      <c r="EL44" s="193"/>
      <c r="EM44" s="191"/>
      <c r="EN44" s="192"/>
      <c r="EO44" s="192"/>
      <c r="EP44" s="192"/>
      <c r="EQ44" s="192"/>
      <c r="ER44" s="193"/>
      <c r="ES44" s="191"/>
      <c r="ET44" s="192"/>
      <c r="EU44" s="192"/>
      <c r="EV44" s="192"/>
      <c r="EW44" s="192"/>
      <c r="EX44" s="192"/>
      <c r="EY44" s="193"/>
      <c r="EZ44" s="191"/>
      <c r="FA44" s="192"/>
      <c r="FB44" s="192"/>
      <c r="FC44" s="192"/>
      <c r="FD44" s="192"/>
      <c r="FE44" s="192"/>
      <c r="FF44" s="193"/>
      <c r="FG44" s="191"/>
      <c r="FH44" s="192"/>
      <c r="FI44" s="192"/>
      <c r="FJ44" s="192"/>
      <c r="FK44" s="193"/>
      <c r="FL44" s="191"/>
      <c r="FM44" s="192"/>
      <c r="FN44" s="192"/>
      <c r="FO44" s="192"/>
      <c r="FP44" s="192"/>
      <c r="FQ44" s="192"/>
      <c r="FR44" s="193"/>
      <c r="FS44" s="191"/>
      <c r="FT44" s="192"/>
      <c r="FU44" s="192"/>
      <c r="FV44" s="192"/>
      <c r="FW44" s="192"/>
      <c r="FX44" s="192"/>
      <c r="FY44" s="193"/>
      <c r="FZ44" s="191"/>
      <c r="GA44" s="192"/>
      <c r="GB44" s="192"/>
      <c r="GC44" s="192"/>
      <c r="GD44" s="192"/>
      <c r="GE44" s="192"/>
      <c r="GF44" s="193"/>
      <c r="GG44" s="191"/>
      <c r="GH44" s="192"/>
      <c r="GI44" s="192"/>
      <c r="GJ44" s="192"/>
      <c r="GK44" s="192"/>
      <c r="GL44" s="192"/>
      <c r="GM44" s="192"/>
      <c r="GN44" s="193"/>
      <c r="GO44" s="191"/>
      <c r="GP44" s="192"/>
      <c r="GQ44" s="192"/>
      <c r="GR44" s="192"/>
      <c r="GS44" s="193"/>
      <c r="GT44" s="191"/>
      <c r="GU44" s="192"/>
      <c r="GV44" s="192"/>
      <c r="GW44" s="192"/>
      <c r="GX44" s="192"/>
      <c r="GY44" s="192"/>
      <c r="GZ44" s="193"/>
      <c r="HA44" s="191"/>
      <c r="HB44" s="192"/>
      <c r="HC44" s="192"/>
      <c r="HD44" s="192"/>
      <c r="HE44" s="192"/>
      <c r="HF44" s="192"/>
      <c r="HG44" s="193"/>
      <c r="HH44" s="191"/>
      <c r="HI44" s="192"/>
      <c r="HJ44" s="192"/>
      <c r="HK44" s="192"/>
      <c r="HL44" s="193"/>
      <c r="HM44" s="191"/>
      <c r="HN44" s="192"/>
      <c r="HO44" s="192"/>
      <c r="HP44" s="192"/>
      <c r="HQ44" s="193"/>
      <c r="HR44" s="191"/>
      <c r="HS44" s="192"/>
      <c r="HT44" s="192"/>
      <c r="HU44" s="192"/>
      <c r="HV44" s="192"/>
      <c r="HW44" s="193"/>
      <c r="HX44" s="191"/>
      <c r="HY44" s="192"/>
      <c r="HZ44" s="192"/>
      <c r="IA44" s="192"/>
      <c r="IB44" s="192"/>
      <c r="IC44" s="192"/>
      <c r="ID44" s="192"/>
      <c r="IE44" s="194"/>
    </row>
    <row r="45" spans="1:239" ht="31.5" customHeight="1" hidden="1">
      <c r="A45" s="195"/>
      <c r="B45" s="196"/>
      <c r="C45" s="196"/>
      <c r="D45" s="196"/>
      <c r="E45" s="197"/>
      <c r="F45" s="198" t="s">
        <v>84</v>
      </c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200"/>
      <c r="AC45" s="191"/>
      <c r="AD45" s="192"/>
      <c r="AE45" s="192"/>
      <c r="AF45" s="192"/>
      <c r="AG45" s="192"/>
      <c r="AH45" s="192"/>
      <c r="AI45" s="193"/>
      <c r="AJ45" s="191"/>
      <c r="AK45" s="192"/>
      <c r="AL45" s="192"/>
      <c r="AM45" s="192"/>
      <c r="AN45" s="193"/>
      <c r="AO45" s="191"/>
      <c r="AP45" s="192"/>
      <c r="AQ45" s="192"/>
      <c r="AR45" s="192"/>
      <c r="AS45" s="193"/>
      <c r="AT45" s="191"/>
      <c r="AU45" s="192"/>
      <c r="AV45" s="192"/>
      <c r="AW45" s="192"/>
      <c r="AX45" s="192"/>
      <c r="AY45" s="192"/>
      <c r="AZ45" s="193"/>
      <c r="BA45" s="191"/>
      <c r="BB45" s="192"/>
      <c r="BC45" s="192"/>
      <c r="BD45" s="192"/>
      <c r="BE45" s="192"/>
      <c r="BF45" s="193"/>
      <c r="BG45" s="191"/>
      <c r="BH45" s="192"/>
      <c r="BI45" s="192"/>
      <c r="BJ45" s="192"/>
      <c r="BK45" s="192"/>
      <c r="BL45" s="192"/>
      <c r="BM45" s="193"/>
      <c r="BN45" s="191"/>
      <c r="BO45" s="192"/>
      <c r="BP45" s="192"/>
      <c r="BQ45" s="192"/>
      <c r="BR45" s="193"/>
      <c r="BS45" s="191"/>
      <c r="BT45" s="192"/>
      <c r="BU45" s="192"/>
      <c r="BV45" s="192"/>
      <c r="BW45" s="193"/>
      <c r="BX45" s="191"/>
      <c r="BY45" s="192"/>
      <c r="BZ45" s="192"/>
      <c r="CA45" s="192"/>
      <c r="CB45" s="192"/>
      <c r="CC45" s="192"/>
      <c r="CD45" s="193"/>
      <c r="CE45" s="191"/>
      <c r="CF45" s="192"/>
      <c r="CG45" s="192"/>
      <c r="CH45" s="192"/>
      <c r="CI45" s="192"/>
      <c r="CJ45" s="193"/>
      <c r="CK45" s="191"/>
      <c r="CL45" s="192"/>
      <c r="CM45" s="192"/>
      <c r="CN45" s="192"/>
      <c r="CO45" s="192"/>
      <c r="CP45" s="192"/>
      <c r="CQ45" s="193"/>
      <c r="CR45" s="191"/>
      <c r="CS45" s="192"/>
      <c r="CT45" s="192"/>
      <c r="CU45" s="192"/>
      <c r="CV45" s="193"/>
      <c r="CW45" s="191"/>
      <c r="CX45" s="192"/>
      <c r="CY45" s="192"/>
      <c r="CZ45" s="192"/>
      <c r="DA45" s="193"/>
      <c r="DB45" s="191"/>
      <c r="DC45" s="192"/>
      <c r="DD45" s="192"/>
      <c r="DE45" s="192"/>
      <c r="DF45" s="192"/>
      <c r="DG45" s="192"/>
      <c r="DH45" s="193"/>
      <c r="DI45" s="191"/>
      <c r="DJ45" s="192"/>
      <c r="DK45" s="192"/>
      <c r="DL45" s="192"/>
      <c r="DM45" s="192"/>
      <c r="DN45" s="193"/>
      <c r="DO45" s="191"/>
      <c r="DP45" s="192"/>
      <c r="DQ45" s="192"/>
      <c r="DR45" s="192"/>
      <c r="DS45" s="192"/>
      <c r="DT45" s="192"/>
      <c r="DU45" s="193"/>
      <c r="DV45" s="191"/>
      <c r="DW45" s="192"/>
      <c r="DX45" s="192"/>
      <c r="DY45" s="192"/>
      <c r="DZ45" s="193"/>
      <c r="EA45" s="191"/>
      <c r="EB45" s="192"/>
      <c r="EC45" s="192"/>
      <c r="ED45" s="192"/>
      <c r="EE45" s="193"/>
      <c r="EF45" s="191"/>
      <c r="EG45" s="192"/>
      <c r="EH45" s="192"/>
      <c r="EI45" s="192"/>
      <c r="EJ45" s="192"/>
      <c r="EK45" s="192"/>
      <c r="EL45" s="193"/>
      <c r="EM45" s="191"/>
      <c r="EN45" s="192"/>
      <c r="EO45" s="192"/>
      <c r="EP45" s="192"/>
      <c r="EQ45" s="192"/>
      <c r="ER45" s="193"/>
      <c r="ES45" s="191"/>
      <c r="ET45" s="192"/>
      <c r="EU45" s="192"/>
      <c r="EV45" s="192"/>
      <c r="EW45" s="192"/>
      <c r="EX45" s="192"/>
      <c r="EY45" s="193"/>
      <c r="EZ45" s="191"/>
      <c r="FA45" s="192"/>
      <c r="FB45" s="192"/>
      <c r="FC45" s="192"/>
      <c r="FD45" s="192"/>
      <c r="FE45" s="192"/>
      <c r="FF45" s="193"/>
      <c r="FG45" s="191"/>
      <c r="FH45" s="192"/>
      <c r="FI45" s="192"/>
      <c r="FJ45" s="192"/>
      <c r="FK45" s="193"/>
      <c r="FL45" s="191"/>
      <c r="FM45" s="192"/>
      <c r="FN45" s="192"/>
      <c r="FO45" s="192"/>
      <c r="FP45" s="192"/>
      <c r="FQ45" s="192"/>
      <c r="FR45" s="193"/>
      <c r="FS45" s="191"/>
      <c r="FT45" s="192"/>
      <c r="FU45" s="192"/>
      <c r="FV45" s="192"/>
      <c r="FW45" s="192"/>
      <c r="FX45" s="192"/>
      <c r="FY45" s="193"/>
      <c r="FZ45" s="191"/>
      <c r="GA45" s="192"/>
      <c r="GB45" s="192"/>
      <c r="GC45" s="192"/>
      <c r="GD45" s="192"/>
      <c r="GE45" s="192"/>
      <c r="GF45" s="193"/>
      <c r="GG45" s="191"/>
      <c r="GH45" s="192"/>
      <c r="GI45" s="192"/>
      <c r="GJ45" s="192"/>
      <c r="GK45" s="192"/>
      <c r="GL45" s="192"/>
      <c r="GM45" s="192"/>
      <c r="GN45" s="193"/>
      <c r="GO45" s="191"/>
      <c r="GP45" s="192"/>
      <c r="GQ45" s="192"/>
      <c r="GR45" s="192"/>
      <c r="GS45" s="193"/>
      <c r="GT45" s="191"/>
      <c r="GU45" s="192"/>
      <c r="GV45" s="192"/>
      <c r="GW45" s="192"/>
      <c r="GX45" s="192"/>
      <c r="GY45" s="192"/>
      <c r="GZ45" s="193"/>
      <c r="HA45" s="191"/>
      <c r="HB45" s="192"/>
      <c r="HC45" s="192"/>
      <c r="HD45" s="192"/>
      <c r="HE45" s="192"/>
      <c r="HF45" s="192"/>
      <c r="HG45" s="193"/>
      <c r="HH45" s="191"/>
      <c r="HI45" s="192"/>
      <c r="HJ45" s="192"/>
      <c r="HK45" s="192"/>
      <c r="HL45" s="193"/>
      <c r="HM45" s="191"/>
      <c r="HN45" s="192"/>
      <c r="HO45" s="192"/>
      <c r="HP45" s="192"/>
      <c r="HQ45" s="193"/>
      <c r="HR45" s="191"/>
      <c r="HS45" s="192"/>
      <c r="HT45" s="192"/>
      <c r="HU45" s="192"/>
      <c r="HV45" s="192"/>
      <c r="HW45" s="193"/>
      <c r="HX45" s="191"/>
      <c r="HY45" s="192"/>
      <c r="HZ45" s="192"/>
      <c r="IA45" s="192"/>
      <c r="IB45" s="192"/>
      <c r="IC45" s="192"/>
      <c r="ID45" s="192"/>
      <c r="IE45" s="194"/>
    </row>
    <row r="46" spans="1:239" ht="10.5" customHeight="1" hidden="1">
      <c r="A46" s="173" t="s">
        <v>25</v>
      </c>
      <c r="B46" s="174"/>
      <c r="C46" s="174"/>
      <c r="D46" s="174"/>
      <c r="E46" s="175"/>
      <c r="F46" s="176" t="s">
        <v>26</v>
      </c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8"/>
      <c r="AC46" s="164"/>
      <c r="AD46" s="165"/>
      <c r="AE46" s="165"/>
      <c r="AF46" s="165"/>
      <c r="AG46" s="165"/>
      <c r="AH46" s="165"/>
      <c r="AI46" s="166"/>
      <c r="AJ46" s="164"/>
      <c r="AK46" s="165"/>
      <c r="AL46" s="165"/>
      <c r="AM46" s="165"/>
      <c r="AN46" s="166"/>
      <c r="AO46" s="164"/>
      <c r="AP46" s="165"/>
      <c r="AQ46" s="165"/>
      <c r="AR46" s="165"/>
      <c r="AS46" s="166"/>
      <c r="AT46" s="164"/>
      <c r="AU46" s="165"/>
      <c r="AV46" s="165"/>
      <c r="AW46" s="165"/>
      <c r="AX46" s="165"/>
      <c r="AY46" s="165"/>
      <c r="AZ46" s="166"/>
      <c r="BA46" s="164"/>
      <c r="BB46" s="165"/>
      <c r="BC46" s="165"/>
      <c r="BD46" s="165"/>
      <c r="BE46" s="165"/>
      <c r="BF46" s="166"/>
      <c r="BG46" s="164"/>
      <c r="BH46" s="165"/>
      <c r="BI46" s="165"/>
      <c r="BJ46" s="165"/>
      <c r="BK46" s="165"/>
      <c r="BL46" s="165"/>
      <c r="BM46" s="166"/>
      <c r="BN46" s="164"/>
      <c r="BO46" s="165"/>
      <c r="BP46" s="165"/>
      <c r="BQ46" s="165"/>
      <c r="BR46" s="166"/>
      <c r="BS46" s="164"/>
      <c r="BT46" s="165"/>
      <c r="BU46" s="165"/>
      <c r="BV46" s="165"/>
      <c r="BW46" s="166"/>
      <c r="BX46" s="164"/>
      <c r="BY46" s="165"/>
      <c r="BZ46" s="165"/>
      <c r="CA46" s="165"/>
      <c r="CB46" s="165"/>
      <c r="CC46" s="165"/>
      <c r="CD46" s="166"/>
      <c r="CE46" s="164"/>
      <c r="CF46" s="165"/>
      <c r="CG46" s="165"/>
      <c r="CH46" s="165"/>
      <c r="CI46" s="165"/>
      <c r="CJ46" s="166"/>
      <c r="CK46" s="164"/>
      <c r="CL46" s="165"/>
      <c r="CM46" s="165"/>
      <c r="CN46" s="165"/>
      <c r="CO46" s="165"/>
      <c r="CP46" s="165"/>
      <c r="CQ46" s="166"/>
      <c r="CR46" s="164"/>
      <c r="CS46" s="165"/>
      <c r="CT46" s="165"/>
      <c r="CU46" s="165"/>
      <c r="CV46" s="166"/>
      <c r="CW46" s="164"/>
      <c r="CX46" s="165"/>
      <c r="CY46" s="165"/>
      <c r="CZ46" s="165"/>
      <c r="DA46" s="166"/>
      <c r="DB46" s="164"/>
      <c r="DC46" s="165"/>
      <c r="DD46" s="165"/>
      <c r="DE46" s="165"/>
      <c r="DF46" s="165"/>
      <c r="DG46" s="165"/>
      <c r="DH46" s="166"/>
      <c r="DI46" s="164"/>
      <c r="DJ46" s="165"/>
      <c r="DK46" s="165"/>
      <c r="DL46" s="165"/>
      <c r="DM46" s="165"/>
      <c r="DN46" s="166"/>
      <c r="DO46" s="164"/>
      <c r="DP46" s="165"/>
      <c r="DQ46" s="165"/>
      <c r="DR46" s="165"/>
      <c r="DS46" s="165"/>
      <c r="DT46" s="165"/>
      <c r="DU46" s="166"/>
      <c r="DV46" s="164"/>
      <c r="DW46" s="165"/>
      <c r="DX46" s="165"/>
      <c r="DY46" s="165"/>
      <c r="DZ46" s="166"/>
      <c r="EA46" s="164"/>
      <c r="EB46" s="165"/>
      <c r="EC46" s="165"/>
      <c r="ED46" s="165"/>
      <c r="EE46" s="166"/>
      <c r="EF46" s="164"/>
      <c r="EG46" s="165"/>
      <c r="EH46" s="165"/>
      <c r="EI46" s="165"/>
      <c r="EJ46" s="165"/>
      <c r="EK46" s="165"/>
      <c r="EL46" s="166"/>
      <c r="EM46" s="164"/>
      <c r="EN46" s="165"/>
      <c r="EO46" s="165"/>
      <c r="EP46" s="165"/>
      <c r="EQ46" s="165"/>
      <c r="ER46" s="166"/>
      <c r="ES46" s="164"/>
      <c r="ET46" s="165"/>
      <c r="EU46" s="165"/>
      <c r="EV46" s="165"/>
      <c r="EW46" s="165"/>
      <c r="EX46" s="165"/>
      <c r="EY46" s="166"/>
      <c r="EZ46" s="164"/>
      <c r="FA46" s="165"/>
      <c r="FB46" s="165"/>
      <c r="FC46" s="165"/>
      <c r="FD46" s="165"/>
      <c r="FE46" s="165"/>
      <c r="FF46" s="166"/>
      <c r="FG46" s="164"/>
      <c r="FH46" s="165"/>
      <c r="FI46" s="165"/>
      <c r="FJ46" s="165"/>
      <c r="FK46" s="166"/>
      <c r="FL46" s="164"/>
      <c r="FM46" s="165"/>
      <c r="FN46" s="165"/>
      <c r="FO46" s="165"/>
      <c r="FP46" s="165"/>
      <c r="FQ46" s="165"/>
      <c r="FR46" s="166"/>
      <c r="FS46" s="164"/>
      <c r="FT46" s="165"/>
      <c r="FU46" s="165"/>
      <c r="FV46" s="165"/>
      <c r="FW46" s="165"/>
      <c r="FX46" s="165"/>
      <c r="FY46" s="166"/>
      <c r="FZ46" s="164"/>
      <c r="GA46" s="165"/>
      <c r="GB46" s="165"/>
      <c r="GC46" s="165"/>
      <c r="GD46" s="165"/>
      <c r="GE46" s="165"/>
      <c r="GF46" s="166"/>
      <c r="GG46" s="164"/>
      <c r="GH46" s="165"/>
      <c r="GI46" s="165"/>
      <c r="GJ46" s="165"/>
      <c r="GK46" s="165"/>
      <c r="GL46" s="165"/>
      <c r="GM46" s="165"/>
      <c r="GN46" s="166"/>
      <c r="GO46" s="164"/>
      <c r="GP46" s="165"/>
      <c r="GQ46" s="165"/>
      <c r="GR46" s="165"/>
      <c r="GS46" s="166"/>
      <c r="GT46" s="164"/>
      <c r="GU46" s="165"/>
      <c r="GV46" s="165"/>
      <c r="GW46" s="165"/>
      <c r="GX46" s="165"/>
      <c r="GY46" s="165"/>
      <c r="GZ46" s="166"/>
      <c r="HA46" s="164"/>
      <c r="HB46" s="165"/>
      <c r="HC46" s="165"/>
      <c r="HD46" s="165"/>
      <c r="HE46" s="165"/>
      <c r="HF46" s="165"/>
      <c r="HG46" s="166"/>
      <c r="HH46" s="164"/>
      <c r="HI46" s="165"/>
      <c r="HJ46" s="165"/>
      <c r="HK46" s="165"/>
      <c r="HL46" s="166"/>
      <c r="HM46" s="164"/>
      <c r="HN46" s="165"/>
      <c r="HO46" s="165"/>
      <c r="HP46" s="165"/>
      <c r="HQ46" s="166"/>
      <c r="HR46" s="164"/>
      <c r="HS46" s="165"/>
      <c r="HT46" s="165"/>
      <c r="HU46" s="165"/>
      <c r="HV46" s="165"/>
      <c r="HW46" s="166"/>
      <c r="HX46" s="164"/>
      <c r="HY46" s="165"/>
      <c r="HZ46" s="165"/>
      <c r="IA46" s="165"/>
      <c r="IB46" s="165"/>
      <c r="IC46" s="165"/>
      <c r="ID46" s="165"/>
      <c r="IE46" s="190"/>
    </row>
    <row r="47" spans="1:239" ht="10.5" customHeight="1" hidden="1">
      <c r="A47" s="173" t="s">
        <v>27</v>
      </c>
      <c r="B47" s="174"/>
      <c r="C47" s="174"/>
      <c r="D47" s="174"/>
      <c r="E47" s="175"/>
      <c r="F47" s="176" t="s">
        <v>28</v>
      </c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  <c r="AC47" s="164"/>
      <c r="AD47" s="165"/>
      <c r="AE47" s="165"/>
      <c r="AF47" s="165"/>
      <c r="AG47" s="165"/>
      <c r="AH47" s="165"/>
      <c r="AI47" s="166"/>
      <c r="AJ47" s="164"/>
      <c r="AK47" s="165"/>
      <c r="AL47" s="165"/>
      <c r="AM47" s="165"/>
      <c r="AN47" s="166"/>
      <c r="AO47" s="164"/>
      <c r="AP47" s="165"/>
      <c r="AQ47" s="165"/>
      <c r="AR47" s="165"/>
      <c r="AS47" s="166"/>
      <c r="AT47" s="164"/>
      <c r="AU47" s="165"/>
      <c r="AV47" s="165"/>
      <c r="AW47" s="165"/>
      <c r="AX47" s="165"/>
      <c r="AY47" s="165"/>
      <c r="AZ47" s="166"/>
      <c r="BA47" s="164"/>
      <c r="BB47" s="165"/>
      <c r="BC47" s="165"/>
      <c r="BD47" s="165"/>
      <c r="BE47" s="165"/>
      <c r="BF47" s="166"/>
      <c r="BG47" s="164"/>
      <c r="BH47" s="165"/>
      <c r="BI47" s="165"/>
      <c r="BJ47" s="165"/>
      <c r="BK47" s="165"/>
      <c r="BL47" s="165"/>
      <c r="BM47" s="166"/>
      <c r="BN47" s="164"/>
      <c r="BO47" s="165"/>
      <c r="BP47" s="165"/>
      <c r="BQ47" s="165"/>
      <c r="BR47" s="166"/>
      <c r="BS47" s="164"/>
      <c r="BT47" s="165"/>
      <c r="BU47" s="165"/>
      <c r="BV47" s="165"/>
      <c r="BW47" s="166"/>
      <c r="BX47" s="164"/>
      <c r="BY47" s="165"/>
      <c r="BZ47" s="165"/>
      <c r="CA47" s="165"/>
      <c r="CB47" s="165"/>
      <c r="CC47" s="165"/>
      <c r="CD47" s="166"/>
      <c r="CE47" s="164"/>
      <c r="CF47" s="165"/>
      <c r="CG47" s="165"/>
      <c r="CH47" s="165"/>
      <c r="CI47" s="165"/>
      <c r="CJ47" s="166"/>
      <c r="CK47" s="164"/>
      <c r="CL47" s="165"/>
      <c r="CM47" s="165"/>
      <c r="CN47" s="165"/>
      <c r="CO47" s="165"/>
      <c r="CP47" s="165"/>
      <c r="CQ47" s="166"/>
      <c r="CR47" s="164"/>
      <c r="CS47" s="165"/>
      <c r="CT47" s="165"/>
      <c r="CU47" s="165"/>
      <c r="CV47" s="166"/>
      <c r="CW47" s="164"/>
      <c r="CX47" s="165"/>
      <c r="CY47" s="165"/>
      <c r="CZ47" s="165"/>
      <c r="DA47" s="166"/>
      <c r="DB47" s="164"/>
      <c r="DC47" s="165"/>
      <c r="DD47" s="165"/>
      <c r="DE47" s="165"/>
      <c r="DF47" s="165"/>
      <c r="DG47" s="165"/>
      <c r="DH47" s="166"/>
      <c r="DI47" s="164"/>
      <c r="DJ47" s="165"/>
      <c r="DK47" s="165"/>
      <c r="DL47" s="165"/>
      <c r="DM47" s="165"/>
      <c r="DN47" s="166"/>
      <c r="DO47" s="164"/>
      <c r="DP47" s="165"/>
      <c r="DQ47" s="165"/>
      <c r="DR47" s="165"/>
      <c r="DS47" s="165"/>
      <c r="DT47" s="165"/>
      <c r="DU47" s="166"/>
      <c r="DV47" s="164"/>
      <c r="DW47" s="165"/>
      <c r="DX47" s="165"/>
      <c r="DY47" s="165"/>
      <c r="DZ47" s="166"/>
      <c r="EA47" s="164"/>
      <c r="EB47" s="165"/>
      <c r="EC47" s="165"/>
      <c r="ED47" s="165"/>
      <c r="EE47" s="166"/>
      <c r="EF47" s="164"/>
      <c r="EG47" s="165"/>
      <c r="EH47" s="165"/>
      <c r="EI47" s="165"/>
      <c r="EJ47" s="165"/>
      <c r="EK47" s="165"/>
      <c r="EL47" s="166"/>
      <c r="EM47" s="164"/>
      <c r="EN47" s="165"/>
      <c r="EO47" s="165"/>
      <c r="EP47" s="165"/>
      <c r="EQ47" s="165"/>
      <c r="ER47" s="166"/>
      <c r="ES47" s="164"/>
      <c r="ET47" s="165"/>
      <c r="EU47" s="165"/>
      <c r="EV47" s="165"/>
      <c r="EW47" s="165"/>
      <c r="EX47" s="165"/>
      <c r="EY47" s="166"/>
      <c r="EZ47" s="164"/>
      <c r="FA47" s="165"/>
      <c r="FB47" s="165"/>
      <c r="FC47" s="165"/>
      <c r="FD47" s="165"/>
      <c r="FE47" s="165"/>
      <c r="FF47" s="166"/>
      <c r="FG47" s="164"/>
      <c r="FH47" s="165"/>
      <c r="FI47" s="165"/>
      <c r="FJ47" s="165"/>
      <c r="FK47" s="166"/>
      <c r="FL47" s="164"/>
      <c r="FM47" s="165"/>
      <c r="FN47" s="165"/>
      <c r="FO47" s="165"/>
      <c r="FP47" s="165"/>
      <c r="FQ47" s="165"/>
      <c r="FR47" s="166"/>
      <c r="FS47" s="164"/>
      <c r="FT47" s="165"/>
      <c r="FU47" s="165"/>
      <c r="FV47" s="165"/>
      <c r="FW47" s="165"/>
      <c r="FX47" s="165"/>
      <c r="FY47" s="166"/>
      <c r="FZ47" s="164"/>
      <c r="GA47" s="165"/>
      <c r="GB47" s="165"/>
      <c r="GC47" s="165"/>
      <c r="GD47" s="165"/>
      <c r="GE47" s="165"/>
      <c r="GF47" s="166"/>
      <c r="GG47" s="164"/>
      <c r="GH47" s="165"/>
      <c r="GI47" s="165"/>
      <c r="GJ47" s="165"/>
      <c r="GK47" s="165"/>
      <c r="GL47" s="165"/>
      <c r="GM47" s="165"/>
      <c r="GN47" s="166"/>
      <c r="GO47" s="164"/>
      <c r="GP47" s="165"/>
      <c r="GQ47" s="165"/>
      <c r="GR47" s="165"/>
      <c r="GS47" s="166"/>
      <c r="GT47" s="164"/>
      <c r="GU47" s="165"/>
      <c r="GV47" s="165"/>
      <c r="GW47" s="165"/>
      <c r="GX47" s="165"/>
      <c r="GY47" s="165"/>
      <c r="GZ47" s="166"/>
      <c r="HA47" s="164"/>
      <c r="HB47" s="165"/>
      <c r="HC47" s="165"/>
      <c r="HD47" s="165"/>
      <c r="HE47" s="165"/>
      <c r="HF47" s="165"/>
      <c r="HG47" s="166"/>
      <c r="HH47" s="164"/>
      <c r="HI47" s="165"/>
      <c r="HJ47" s="165"/>
      <c r="HK47" s="165"/>
      <c r="HL47" s="166"/>
      <c r="HM47" s="164"/>
      <c r="HN47" s="165"/>
      <c r="HO47" s="165"/>
      <c r="HP47" s="165"/>
      <c r="HQ47" s="166"/>
      <c r="HR47" s="164"/>
      <c r="HS47" s="165"/>
      <c r="HT47" s="165"/>
      <c r="HU47" s="165"/>
      <c r="HV47" s="165"/>
      <c r="HW47" s="166"/>
      <c r="HX47" s="164"/>
      <c r="HY47" s="165"/>
      <c r="HZ47" s="165"/>
      <c r="IA47" s="165"/>
      <c r="IB47" s="165"/>
      <c r="IC47" s="165"/>
      <c r="ID47" s="165"/>
      <c r="IE47" s="190"/>
    </row>
    <row r="48" spans="1:239" ht="10.5" customHeight="1" hidden="1" thickBot="1">
      <c r="A48" s="184" t="s">
        <v>29</v>
      </c>
      <c r="B48" s="185"/>
      <c r="C48" s="185"/>
      <c r="D48" s="185"/>
      <c r="E48" s="186"/>
      <c r="F48" s="187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9"/>
      <c r="AC48" s="180"/>
      <c r="AD48" s="181"/>
      <c r="AE48" s="181"/>
      <c r="AF48" s="181"/>
      <c r="AG48" s="181"/>
      <c r="AH48" s="181"/>
      <c r="AI48" s="182"/>
      <c r="AJ48" s="180"/>
      <c r="AK48" s="181"/>
      <c r="AL48" s="181"/>
      <c r="AM48" s="181"/>
      <c r="AN48" s="182"/>
      <c r="AO48" s="180"/>
      <c r="AP48" s="181"/>
      <c r="AQ48" s="181"/>
      <c r="AR48" s="181"/>
      <c r="AS48" s="182"/>
      <c r="AT48" s="180"/>
      <c r="AU48" s="181"/>
      <c r="AV48" s="181"/>
      <c r="AW48" s="181"/>
      <c r="AX48" s="181"/>
      <c r="AY48" s="181"/>
      <c r="AZ48" s="182"/>
      <c r="BA48" s="180"/>
      <c r="BB48" s="181"/>
      <c r="BC48" s="181"/>
      <c r="BD48" s="181"/>
      <c r="BE48" s="181"/>
      <c r="BF48" s="182"/>
      <c r="BG48" s="180"/>
      <c r="BH48" s="181"/>
      <c r="BI48" s="181"/>
      <c r="BJ48" s="181"/>
      <c r="BK48" s="181"/>
      <c r="BL48" s="181"/>
      <c r="BM48" s="182"/>
      <c r="BN48" s="180"/>
      <c r="BO48" s="181"/>
      <c r="BP48" s="181"/>
      <c r="BQ48" s="181"/>
      <c r="BR48" s="182"/>
      <c r="BS48" s="180"/>
      <c r="BT48" s="181"/>
      <c r="BU48" s="181"/>
      <c r="BV48" s="181"/>
      <c r="BW48" s="182"/>
      <c r="BX48" s="180"/>
      <c r="BY48" s="181"/>
      <c r="BZ48" s="181"/>
      <c r="CA48" s="181"/>
      <c r="CB48" s="181"/>
      <c r="CC48" s="181"/>
      <c r="CD48" s="182"/>
      <c r="CE48" s="180"/>
      <c r="CF48" s="181"/>
      <c r="CG48" s="181"/>
      <c r="CH48" s="181"/>
      <c r="CI48" s="181"/>
      <c r="CJ48" s="182"/>
      <c r="CK48" s="180"/>
      <c r="CL48" s="181"/>
      <c r="CM48" s="181"/>
      <c r="CN48" s="181"/>
      <c r="CO48" s="181"/>
      <c r="CP48" s="181"/>
      <c r="CQ48" s="182"/>
      <c r="CR48" s="180"/>
      <c r="CS48" s="181"/>
      <c r="CT48" s="181"/>
      <c r="CU48" s="181"/>
      <c r="CV48" s="182"/>
      <c r="CW48" s="180"/>
      <c r="CX48" s="181"/>
      <c r="CY48" s="181"/>
      <c r="CZ48" s="181"/>
      <c r="DA48" s="182"/>
      <c r="DB48" s="180"/>
      <c r="DC48" s="181"/>
      <c r="DD48" s="181"/>
      <c r="DE48" s="181"/>
      <c r="DF48" s="181"/>
      <c r="DG48" s="181"/>
      <c r="DH48" s="182"/>
      <c r="DI48" s="180"/>
      <c r="DJ48" s="181"/>
      <c r="DK48" s="181"/>
      <c r="DL48" s="181"/>
      <c r="DM48" s="181"/>
      <c r="DN48" s="182"/>
      <c r="DO48" s="180"/>
      <c r="DP48" s="181"/>
      <c r="DQ48" s="181"/>
      <c r="DR48" s="181"/>
      <c r="DS48" s="181"/>
      <c r="DT48" s="181"/>
      <c r="DU48" s="182"/>
      <c r="DV48" s="180"/>
      <c r="DW48" s="181"/>
      <c r="DX48" s="181"/>
      <c r="DY48" s="181"/>
      <c r="DZ48" s="182"/>
      <c r="EA48" s="180"/>
      <c r="EB48" s="181"/>
      <c r="EC48" s="181"/>
      <c r="ED48" s="181"/>
      <c r="EE48" s="182"/>
      <c r="EF48" s="180"/>
      <c r="EG48" s="181"/>
      <c r="EH48" s="181"/>
      <c r="EI48" s="181"/>
      <c r="EJ48" s="181"/>
      <c r="EK48" s="181"/>
      <c r="EL48" s="182"/>
      <c r="EM48" s="180"/>
      <c r="EN48" s="181"/>
      <c r="EO48" s="181"/>
      <c r="EP48" s="181"/>
      <c r="EQ48" s="181"/>
      <c r="ER48" s="182"/>
      <c r="ES48" s="180"/>
      <c r="ET48" s="181"/>
      <c r="EU48" s="181"/>
      <c r="EV48" s="181"/>
      <c r="EW48" s="181"/>
      <c r="EX48" s="181"/>
      <c r="EY48" s="182"/>
      <c r="EZ48" s="180"/>
      <c r="FA48" s="181"/>
      <c r="FB48" s="181"/>
      <c r="FC48" s="181"/>
      <c r="FD48" s="181"/>
      <c r="FE48" s="181"/>
      <c r="FF48" s="182"/>
      <c r="FG48" s="180"/>
      <c r="FH48" s="181"/>
      <c r="FI48" s="181"/>
      <c r="FJ48" s="181"/>
      <c r="FK48" s="182"/>
      <c r="FL48" s="180"/>
      <c r="FM48" s="181"/>
      <c r="FN48" s="181"/>
      <c r="FO48" s="181"/>
      <c r="FP48" s="181"/>
      <c r="FQ48" s="181"/>
      <c r="FR48" s="182"/>
      <c r="FS48" s="180"/>
      <c r="FT48" s="181"/>
      <c r="FU48" s="181"/>
      <c r="FV48" s="181"/>
      <c r="FW48" s="181"/>
      <c r="FX48" s="181"/>
      <c r="FY48" s="182"/>
      <c r="FZ48" s="180"/>
      <c r="GA48" s="181"/>
      <c r="GB48" s="181"/>
      <c r="GC48" s="181"/>
      <c r="GD48" s="181"/>
      <c r="GE48" s="181"/>
      <c r="GF48" s="182"/>
      <c r="GG48" s="180"/>
      <c r="GH48" s="181"/>
      <c r="GI48" s="181"/>
      <c r="GJ48" s="181"/>
      <c r="GK48" s="181"/>
      <c r="GL48" s="181"/>
      <c r="GM48" s="181"/>
      <c r="GN48" s="182"/>
      <c r="GO48" s="180"/>
      <c r="GP48" s="181"/>
      <c r="GQ48" s="181"/>
      <c r="GR48" s="181"/>
      <c r="GS48" s="182"/>
      <c r="GT48" s="180"/>
      <c r="GU48" s="181"/>
      <c r="GV48" s="181"/>
      <c r="GW48" s="181"/>
      <c r="GX48" s="181"/>
      <c r="GY48" s="181"/>
      <c r="GZ48" s="182"/>
      <c r="HA48" s="180"/>
      <c r="HB48" s="181"/>
      <c r="HC48" s="181"/>
      <c r="HD48" s="181"/>
      <c r="HE48" s="181"/>
      <c r="HF48" s="181"/>
      <c r="HG48" s="182"/>
      <c r="HH48" s="180"/>
      <c r="HI48" s="181"/>
      <c r="HJ48" s="181"/>
      <c r="HK48" s="181"/>
      <c r="HL48" s="182"/>
      <c r="HM48" s="180"/>
      <c r="HN48" s="181"/>
      <c r="HO48" s="181"/>
      <c r="HP48" s="181"/>
      <c r="HQ48" s="182"/>
      <c r="HR48" s="180"/>
      <c r="HS48" s="181"/>
      <c r="HT48" s="181"/>
      <c r="HU48" s="181"/>
      <c r="HV48" s="181"/>
      <c r="HW48" s="182"/>
      <c r="HX48" s="180"/>
      <c r="HY48" s="181"/>
      <c r="HZ48" s="181"/>
      <c r="IA48" s="181"/>
      <c r="IB48" s="181"/>
      <c r="IC48" s="181"/>
      <c r="ID48" s="181"/>
      <c r="IE48" s="183"/>
    </row>
    <row r="49" spans="5:6" ht="15.75" customHeight="1">
      <c r="E49" s="9" t="s">
        <v>38</v>
      </c>
      <c r="F49" s="8" t="s">
        <v>85</v>
      </c>
    </row>
    <row r="50" spans="3:6" ht="10.5">
      <c r="C50" s="9"/>
      <c r="D50" s="9"/>
      <c r="E50" s="9" t="s">
        <v>39</v>
      </c>
      <c r="F50" s="8" t="s">
        <v>86</v>
      </c>
    </row>
  </sheetData>
  <sheetProtection/>
  <mergeCells count="1388">
    <mergeCell ref="GG28:GN28"/>
    <mergeCell ref="GO28:GS28"/>
    <mergeCell ref="GT28:GZ28"/>
    <mergeCell ref="HA28:HG28"/>
    <mergeCell ref="HH28:HL28"/>
    <mergeCell ref="HM28:HQ28"/>
    <mergeCell ref="DV28:DZ28"/>
    <mergeCell ref="EA28:EE28"/>
    <mergeCell ref="EF28:EL28"/>
    <mergeCell ref="EM28:ER28"/>
    <mergeCell ref="HR28:HW28"/>
    <mergeCell ref="HX28:IE28"/>
    <mergeCell ref="FG28:FK28"/>
    <mergeCell ref="FL28:FR28"/>
    <mergeCell ref="FS28:FY28"/>
    <mergeCell ref="FZ28:GF28"/>
    <mergeCell ref="BN28:BR28"/>
    <mergeCell ref="BS28:BW28"/>
    <mergeCell ref="ES28:EY28"/>
    <mergeCell ref="EZ28:FF28"/>
    <mergeCell ref="CK28:CQ28"/>
    <mergeCell ref="CR28:CV28"/>
    <mergeCell ref="CW28:DA28"/>
    <mergeCell ref="DB28:DH28"/>
    <mergeCell ref="DI28:DN28"/>
    <mergeCell ref="DO28:DU28"/>
    <mergeCell ref="BX28:CD28"/>
    <mergeCell ref="CE28:CJ28"/>
    <mergeCell ref="A28:E28"/>
    <mergeCell ref="F28:AB28"/>
    <mergeCell ref="AC28:AI28"/>
    <mergeCell ref="AJ28:AN28"/>
    <mergeCell ref="AO28:AS28"/>
    <mergeCell ref="AT28:AZ28"/>
    <mergeCell ref="BA28:BF28"/>
    <mergeCell ref="BG28:BM28"/>
    <mergeCell ref="GG27:GN27"/>
    <mergeCell ref="GO27:GS27"/>
    <mergeCell ref="GT27:GZ27"/>
    <mergeCell ref="HA27:HG27"/>
    <mergeCell ref="HH27:HL27"/>
    <mergeCell ref="HM27:HQ27"/>
    <mergeCell ref="DV27:DZ27"/>
    <mergeCell ref="EA27:EE27"/>
    <mergeCell ref="EF27:EL27"/>
    <mergeCell ref="EM27:ER27"/>
    <mergeCell ref="HR27:HW27"/>
    <mergeCell ref="HX27:IE27"/>
    <mergeCell ref="FG27:FK27"/>
    <mergeCell ref="FL27:FR27"/>
    <mergeCell ref="FS27:FY27"/>
    <mergeCell ref="FZ27:GF27"/>
    <mergeCell ref="BN27:BR27"/>
    <mergeCell ref="BS27:BW27"/>
    <mergeCell ref="ES27:EY27"/>
    <mergeCell ref="EZ27:FF27"/>
    <mergeCell ref="CK27:CQ27"/>
    <mergeCell ref="CR27:CV27"/>
    <mergeCell ref="CW27:DA27"/>
    <mergeCell ref="DB27:DH27"/>
    <mergeCell ref="DI27:DN27"/>
    <mergeCell ref="DO27:DU27"/>
    <mergeCell ref="BX27:CD27"/>
    <mergeCell ref="CE27:CJ27"/>
    <mergeCell ref="A27:E27"/>
    <mergeCell ref="F27:AB27"/>
    <mergeCell ref="AC27:AI27"/>
    <mergeCell ref="AJ27:AN27"/>
    <mergeCell ref="AO27:AS27"/>
    <mergeCell ref="AT27:AZ27"/>
    <mergeCell ref="BA27:BF27"/>
    <mergeCell ref="BG27:BM27"/>
    <mergeCell ref="GG26:GN26"/>
    <mergeCell ref="GO26:GS26"/>
    <mergeCell ref="GT26:GZ26"/>
    <mergeCell ref="HA26:HG26"/>
    <mergeCell ref="HH26:HL26"/>
    <mergeCell ref="HM26:HQ26"/>
    <mergeCell ref="DV26:DZ26"/>
    <mergeCell ref="EA26:EE26"/>
    <mergeCell ref="EF26:EL26"/>
    <mergeCell ref="EM26:ER26"/>
    <mergeCell ref="HR26:HW26"/>
    <mergeCell ref="HX26:IE26"/>
    <mergeCell ref="FG26:FK26"/>
    <mergeCell ref="FL26:FR26"/>
    <mergeCell ref="FS26:FY26"/>
    <mergeCell ref="FZ26:GF26"/>
    <mergeCell ref="BN26:BR26"/>
    <mergeCell ref="BS26:BW26"/>
    <mergeCell ref="ES26:EY26"/>
    <mergeCell ref="EZ26:FF26"/>
    <mergeCell ref="CK26:CQ26"/>
    <mergeCell ref="CR26:CV26"/>
    <mergeCell ref="CW26:DA26"/>
    <mergeCell ref="DB26:DH26"/>
    <mergeCell ref="DI26:DN26"/>
    <mergeCell ref="DO26:DU26"/>
    <mergeCell ref="BX26:CD26"/>
    <mergeCell ref="CE26:CJ26"/>
    <mergeCell ref="A26:E26"/>
    <mergeCell ref="F26:AB26"/>
    <mergeCell ref="AC26:AI26"/>
    <mergeCell ref="AJ26:AN26"/>
    <mergeCell ref="AO26:AS26"/>
    <mergeCell ref="AT26:AZ26"/>
    <mergeCell ref="BA26:BF26"/>
    <mergeCell ref="BG26:BM26"/>
    <mergeCell ref="GG23:GN23"/>
    <mergeCell ref="GO23:GS23"/>
    <mergeCell ref="GT23:GZ23"/>
    <mergeCell ref="HA23:HG23"/>
    <mergeCell ref="HH23:HL23"/>
    <mergeCell ref="HM23:HQ23"/>
    <mergeCell ref="DV23:DZ23"/>
    <mergeCell ref="EA23:EE23"/>
    <mergeCell ref="EF23:EL23"/>
    <mergeCell ref="EM23:ER23"/>
    <mergeCell ref="HR23:HW23"/>
    <mergeCell ref="HX23:IE23"/>
    <mergeCell ref="FG23:FK23"/>
    <mergeCell ref="FL23:FR23"/>
    <mergeCell ref="FS23:FY23"/>
    <mergeCell ref="FZ23:GF23"/>
    <mergeCell ref="BN23:BR23"/>
    <mergeCell ref="BS23:BW23"/>
    <mergeCell ref="ES23:EY23"/>
    <mergeCell ref="EZ23:FF23"/>
    <mergeCell ref="CK23:CQ23"/>
    <mergeCell ref="CR23:CV23"/>
    <mergeCell ref="CW23:DA23"/>
    <mergeCell ref="DB23:DH23"/>
    <mergeCell ref="DI23:DN23"/>
    <mergeCell ref="DO23:DU23"/>
    <mergeCell ref="BX23:CD23"/>
    <mergeCell ref="CE23:CJ23"/>
    <mergeCell ref="A23:E23"/>
    <mergeCell ref="F23:AB23"/>
    <mergeCell ref="AC23:AI23"/>
    <mergeCell ref="AJ23:AN23"/>
    <mergeCell ref="AO23:AS23"/>
    <mergeCell ref="AT23:AZ23"/>
    <mergeCell ref="BA23:BF23"/>
    <mergeCell ref="BG23:BM23"/>
    <mergeCell ref="BN22:BR22"/>
    <mergeCell ref="BS22:BW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CK22:CQ22"/>
    <mergeCell ref="CR22:CV22"/>
    <mergeCell ref="CW22:DA22"/>
    <mergeCell ref="DB22:DH22"/>
    <mergeCell ref="DV22:DZ22"/>
    <mergeCell ref="EA22:EE22"/>
    <mergeCell ref="AO22:AS22"/>
    <mergeCell ref="AT22:AZ22"/>
    <mergeCell ref="BX22:CD22"/>
    <mergeCell ref="CE22:CJ22"/>
    <mergeCell ref="A22:E22"/>
    <mergeCell ref="F22:AB22"/>
    <mergeCell ref="AC22:AI22"/>
    <mergeCell ref="AJ22:AN22"/>
    <mergeCell ref="BA22:BF22"/>
    <mergeCell ref="BG22:BM22"/>
    <mergeCell ref="EF22:EL22"/>
    <mergeCell ref="EM22:ER22"/>
    <mergeCell ref="HH22:HL22"/>
    <mergeCell ref="HM22:HQ22"/>
    <mergeCell ref="DI22:DN22"/>
    <mergeCell ref="DO22:DU22"/>
    <mergeCell ref="ES22:EY22"/>
    <mergeCell ref="EZ22:FF22"/>
    <mergeCell ref="GT22:GZ22"/>
    <mergeCell ref="HA22:HG22"/>
    <mergeCell ref="FS21:FY21"/>
    <mergeCell ref="FZ21:GF21"/>
    <mergeCell ref="GG21:GN21"/>
    <mergeCell ref="GO21:GS21"/>
    <mergeCell ref="HR21:HW21"/>
    <mergeCell ref="HX21:IE21"/>
    <mergeCell ref="GT21:GZ21"/>
    <mergeCell ref="HA21:HG21"/>
    <mergeCell ref="HH21:HL21"/>
    <mergeCell ref="HM21:HQ21"/>
    <mergeCell ref="DI21:DN21"/>
    <mergeCell ref="DO21:DU21"/>
    <mergeCell ref="DV21:DZ21"/>
    <mergeCell ref="EA21:EE21"/>
    <mergeCell ref="FG21:FK21"/>
    <mergeCell ref="FL21:FR21"/>
    <mergeCell ref="EF21:EL21"/>
    <mergeCell ref="EM21:ER21"/>
    <mergeCell ref="AO21:AS21"/>
    <mergeCell ref="AT21:AZ21"/>
    <mergeCell ref="BA21:BF21"/>
    <mergeCell ref="BG21:BM21"/>
    <mergeCell ref="ES21:EY21"/>
    <mergeCell ref="EZ21:FF21"/>
    <mergeCell ref="CK21:CQ21"/>
    <mergeCell ref="CR21:CV21"/>
    <mergeCell ref="CW21:DA21"/>
    <mergeCell ref="DB21:DH21"/>
    <mergeCell ref="BN21:BR21"/>
    <mergeCell ref="BS21:BW21"/>
    <mergeCell ref="HG1:IE1"/>
    <mergeCell ref="A2:IE2"/>
    <mergeCell ref="HH3:IE3"/>
    <mergeCell ref="HD4:IE4"/>
    <mergeCell ref="BX21:CD21"/>
    <mergeCell ref="CE21:CJ21"/>
    <mergeCell ref="A21:E21"/>
    <mergeCell ref="F21:AB21"/>
    <mergeCell ref="AC21:AI21"/>
    <mergeCell ref="AJ21:AN21"/>
    <mergeCell ref="HD5:IE5"/>
    <mergeCell ref="HC6:HD6"/>
    <mergeCell ref="HE6:HG6"/>
    <mergeCell ref="HH6:HI6"/>
    <mergeCell ref="HJ6:HT6"/>
    <mergeCell ref="HU6:HW6"/>
    <mergeCell ref="HX6:HZ6"/>
    <mergeCell ref="CW11:DA11"/>
    <mergeCell ref="A9:E10"/>
    <mergeCell ref="F9:AB10"/>
    <mergeCell ref="AC9:BF10"/>
    <mergeCell ref="BG9:CJ10"/>
    <mergeCell ref="CK11:CQ11"/>
    <mergeCell ref="BG11:BM11"/>
    <mergeCell ref="BN11:BR11"/>
    <mergeCell ref="CK9:DN10"/>
    <mergeCell ref="DB11:DH11"/>
    <mergeCell ref="DO9:ER10"/>
    <mergeCell ref="ES9:IE9"/>
    <mergeCell ref="ES10:FR10"/>
    <mergeCell ref="GT10:HW10"/>
    <mergeCell ref="HX10:IE11"/>
    <mergeCell ref="HR11:HW11"/>
    <mergeCell ref="FS10:GS10"/>
    <mergeCell ref="DV11:DZ11"/>
    <mergeCell ref="A11:E11"/>
    <mergeCell ref="F11:AB11"/>
    <mergeCell ref="AC11:AI11"/>
    <mergeCell ref="AJ11:AN11"/>
    <mergeCell ref="CR11:CV11"/>
    <mergeCell ref="GO11:GS11"/>
    <mergeCell ref="FS11:FY11"/>
    <mergeCell ref="FZ11:GF11"/>
    <mergeCell ref="FG11:FK11"/>
    <mergeCell ref="FL11:FR11"/>
    <mergeCell ref="AO11:AS11"/>
    <mergeCell ref="EA11:EE11"/>
    <mergeCell ref="GG11:GN11"/>
    <mergeCell ref="BS11:BW11"/>
    <mergeCell ref="BX11:CD11"/>
    <mergeCell ref="EF11:EL11"/>
    <mergeCell ref="EM11:ER11"/>
    <mergeCell ref="ES11:EY11"/>
    <mergeCell ref="EZ11:FF11"/>
    <mergeCell ref="CE11:CJ11"/>
    <mergeCell ref="AT11:AZ11"/>
    <mergeCell ref="BA11:BF11"/>
    <mergeCell ref="AT12:AZ12"/>
    <mergeCell ref="BA12:BF12"/>
    <mergeCell ref="BG12:BM12"/>
    <mergeCell ref="BN12:BR12"/>
    <mergeCell ref="HH11:HL11"/>
    <mergeCell ref="HM11:HQ11"/>
    <mergeCell ref="FL12:FR12"/>
    <mergeCell ref="FS12:FY12"/>
    <mergeCell ref="DI11:DN11"/>
    <mergeCell ref="DO11:DU11"/>
    <mergeCell ref="GT11:GZ11"/>
    <mergeCell ref="HA11:HG11"/>
    <mergeCell ref="A12:E12"/>
    <mergeCell ref="F12:AB12"/>
    <mergeCell ref="AC12:AI12"/>
    <mergeCell ref="AJ12:AN12"/>
    <mergeCell ref="CR12:CV12"/>
    <mergeCell ref="CW12:DA12"/>
    <mergeCell ref="BS12:BW12"/>
    <mergeCell ref="BX12:CD12"/>
    <mergeCell ref="AO12:AS12"/>
    <mergeCell ref="EA12:EE12"/>
    <mergeCell ref="EF12:EL12"/>
    <mergeCell ref="DO12:DU12"/>
    <mergeCell ref="DV12:DZ12"/>
    <mergeCell ref="CE12:CJ12"/>
    <mergeCell ref="CK12:CQ12"/>
    <mergeCell ref="FZ12:GF12"/>
    <mergeCell ref="GG12:GN12"/>
    <mergeCell ref="GO12:GS12"/>
    <mergeCell ref="GT12:GZ12"/>
    <mergeCell ref="HM12:HQ12"/>
    <mergeCell ref="HR12:HW12"/>
    <mergeCell ref="HA12:HG12"/>
    <mergeCell ref="HH12:HL12"/>
    <mergeCell ref="AT13:AZ13"/>
    <mergeCell ref="BA13:BF13"/>
    <mergeCell ref="BG13:BM13"/>
    <mergeCell ref="BN13:BR13"/>
    <mergeCell ref="EZ12:FF12"/>
    <mergeCell ref="FG12:FK12"/>
    <mergeCell ref="DB12:DH12"/>
    <mergeCell ref="DI12:DN12"/>
    <mergeCell ref="EM12:ER12"/>
    <mergeCell ref="ES12:EY12"/>
    <mergeCell ref="BS13:BW13"/>
    <mergeCell ref="BX13:CD13"/>
    <mergeCell ref="EM13:ER13"/>
    <mergeCell ref="ES13:EY13"/>
    <mergeCell ref="EA13:EE13"/>
    <mergeCell ref="EF13:EL13"/>
    <mergeCell ref="DB13:DH13"/>
    <mergeCell ref="DI13:DN13"/>
    <mergeCell ref="CR13:CV13"/>
    <mergeCell ref="CW13:DA13"/>
    <mergeCell ref="CE14:CJ14"/>
    <mergeCell ref="CK14:CQ14"/>
    <mergeCell ref="HX12:IE12"/>
    <mergeCell ref="A13:E13"/>
    <mergeCell ref="F13:AB13"/>
    <mergeCell ref="AC13:AI13"/>
    <mergeCell ref="AJ13:AN13"/>
    <mergeCell ref="AO13:AS13"/>
    <mergeCell ref="CE13:CJ13"/>
    <mergeCell ref="CK13:CQ13"/>
    <mergeCell ref="DO13:DU13"/>
    <mergeCell ref="DV13:DZ13"/>
    <mergeCell ref="HX13:IE13"/>
    <mergeCell ref="A14:E14"/>
    <mergeCell ref="F14:AB14"/>
    <mergeCell ref="AC14:AI14"/>
    <mergeCell ref="AJ14:AN14"/>
    <mergeCell ref="AO14:AS14"/>
    <mergeCell ref="FZ14:GF14"/>
    <mergeCell ref="GG14:GN14"/>
    <mergeCell ref="FZ13:GF13"/>
    <mergeCell ref="GG13:GN13"/>
    <mergeCell ref="HM13:HQ13"/>
    <mergeCell ref="HR13:HW13"/>
    <mergeCell ref="HA13:HG13"/>
    <mergeCell ref="HH13:HL13"/>
    <mergeCell ref="FL13:FR13"/>
    <mergeCell ref="FS13:FY13"/>
    <mergeCell ref="FL14:FR14"/>
    <mergeCell ref="FS14:FY14"/>
    <mergeCell ref="EZ13:FF13"/>
    <mergeCell ref="FG13:FK13"/>
    <mergeCell ref="EZ14:FF14"/>
    <mergeCell ref="FG14:FK14"/>
    <mergeCell ref="HA14:HG14"/>
    <mergeCell ref="HH14:HL14"/>
    <mergeCell ref="GO13:GS13"/>
    <mergeCell ref="GT13:GZ13"/>
    <mergeCell ref="GO14:GS14"/>
    <mergeCell ref="GT14:GZ14"/>
    <mergeCell ref="DB14:DH14"/>
    <mergeCell ref="DI14:DN14"/>
    <mergeCell ref="DO14:DU14"/>
    <mergeCell ref="DV14:DZ14"/>
    <mergeCell ref="EM14:ER14"/>
    <mergeCell ref="ES14:EY14"/>
    <mergeCell ref="EA14:EE14"/>
    <mergeCell ref="EF14:EL14"/>
    <mergeCell ref="AT15:AZ15"/>
    <mergeCell ref="BA15:BF15"/>
    <mergeCell ref="BG14:BM14"/>
    <mergeCell ref="BN14:BR14"/>
    <mergeCell ref="AT14:AZ14"/>
    <mergeCell ref="BA14:BF14"/>
    <mergeCell ref="BS14:BW14"/>
    <mergeCell ref="BX14:CD14"/>
    <mergeCell ref="CR15:CV15"/>
    <mergeCell ref="CW15:DA15"/>
    <mergeCell ref="BS15:BW15"/>
    <mergeCell ref="BX15:CD15"/>
    <mergeCell ref="CE15:CJ15"/>
    <mergeCell ref="CK15:CQ15"/>
    <mergeCell ref="CR14:CV14"/>
    <mergeCell ref="CW14:DA14"/>
    <mergeCell ref="HM14:HQ14"/>
    <mergeCell ref="HR14:HW14"/>
    <mergeCell ref="HX14:IE14"/>
    <mergeCell ref="A15:E15"/>
    <mergeCell ref="F15:AB15"/>
    <mergeCell ref="AC15:AI15"/>
    <mergeCell ref="AJ15:AN15"/>
    <mergeCell ref="AO15:AS15"/>
    <mergeCell ref="BG15:BM15"/>
    <mergeCell ref="BN15:BR15"/>
    <mergeCell ref="DB15:DH15"/>
    <mergeCell ref="DI15:DN15"/>
    <mergeCell ref="EM15:ER15"/>
    <mergeCell ref="ES15:EY15"/>
    <mergeCell ref="DO15:DU15"/>
    <mergeCell ref="DV15:DZ15"/>
    <mergeCell ref="EA15:EE15"/>
    <mergeCell ref="EF15:EL15"/>
    <mergeCell ref="GO15:GS15"/>
    <mergeCell ref="GT15:GZ15"/>
    <mergeCell ref="HX15:IE15"/>
    <mergeCell ref="A16:E16"/>
    <mergeCell ref="F16:AB16"/>
    <mergeCell ref="AC16:AI16"/>
    <mergeCell ref="AJ16:AN16"/>
    <mergeCell ref="AO16:AS16"/>
    <mergeCell ref="HA15:HG15"/>
    <mergeCell ref="HH15:HL15"/>
    <mergeCell ref="EM16:ER16"/>
    <mergeCell ref="ES16:EY16"/>
    <mergeCell ref="EA16:EE16"/>
    <mergeCell ref="EF16:EL16"/>
    <mergeCell ref="FZ15:GF15"/>
    <mergeCell ref="GG15:GN15"/>
    <mergeCell ref="FL15:FR15"/>
    <mergeCell ref="FS15:FY15"/>
    <mergeCell ref="EZ15:FF15"/>
    <mergeCell ref="FG15:FK15"/>
    <mergeCell ref="AT16:AZ16"/>
    <mergeCell ref="BA16:BF16"/>
    <mergeCell ref="BG16:BM16"/>
    <mergeCell ref="BN16:BR16"/>
    <mergeCell ref="HM15:HQ15"/>
    <mergeCell ref="HR15:HW15"/>
    <mergeCell ref="BS16:BW16"/>
    <mergeCell ref="BX16:CD16"/>
    <mergeCell ref="CR16:CV16"/>
    <mergeCell ref="CW16:DA16"/>
    <mergeCell ref="CE17:CJ17"/>
    <mergeCell ref="CK17:CQ17"/>
    <mergeCell ref="DB16:DH16"/>
    <mergeCell ref="DI16:DN16"/>
    <mergeCell ref="DB17:DH17"/>
    <mergeCell ref="DI17:DN17"/>
    <mergeCell ref="CE16:CJ16"/>
    <mergeCell ref="CK16:CQ16"/>
    <mergeCell ref="DO16:DU16"/>
    <mergeCell ref="DV16:DZ16"/>
    <mergeCell ref="HX16:IE16"/>
    <mergeCell ref="A17:E17"/>
    <mergeCell ref="F17:AB17"/>
    <mergeCell ref="AC17:AI17"/>
    <mergeCell ref="AJ17:AN17"/>
    <mergeCell ref="AO17:AS17"/>
    <mergeCell ref="FZ17:GF17"/>
    <mergeCell ref="GG17:GN17"/>
    <mergeCell ref="FZ16:GF16"/>
    <mergeCell ref="GG16:GN16"/>
    <mergeCell ref="HM16:HQ16"/>
    <mergeCell ref="HR16:HW16"/>
    <mergeCell ref="HA16:HG16"/>
    <mergeCell ref="HH16:HL16"/>
    <mergeCell ref="FL16:FR16"/>
    <mergeCell ref="FS16:FY16"/>
    <mergeCell ref="FL17:FR17"/>
    <mergeCell ref="FS17:FY17"/>
    <mergeCell ref="EZ16:FF16"/>
    <mergeCell ref="FG16:FK16"/>
    <mergeCell ref="EZ17:FF17"/>
    <mergeCell ref="FG17:FK17"/>
    <mergeCell ref="HA17:HG17"/>
    <mergeCell ref="HH17:HL17"/>
    <mergeCell ref="GO16:GS16"/>
    <mergeCell ref="GT16:GZ16"/>
    <mergeCell ref="GO17:GS17"/>
    <mergeCell ref="GT17:GZ17"/>
    <mergeCell ref="DO17:DU17"/>
    <mergeCell ref="DV17:DZ17"/>
    <mergeCell ref="EM17:ER17"/>
    <mergeCell ref="ES17:EY17"/>
    <mergeCell ref="EA17:EE17"/>
    <mergeCell ref="EF17:EL17"/>
    <mergeCell ref="AT18:AZ18"/>
    <mergeCell ref="BA18:BF18"/>
    <mergeCell ref="BG17:BM17"/>
    <mergeCell ref="BN17:BR17"/>
    <mergeCell ref="AT17:AZ17"/>
    <mergeCell ref="BA17:BF17"/>
    <mergeCell ref="BS17:BW17"/>
    <mergeCell ref="BX17:CD17"/>
    <mergeCell ref="CR18:CV18"/>
    <mergeCell ref="CW18:DA18"/>
    <mergeCell ref="BS18:BW18"/>
    <mergeCell ref="BX18:CD18"/>
    <mergeCell ref="CE18:CJ18"/>
    <mergeCell ref="CK18:CQ18"/>
    <mergeCell ref="CR17:CV17"/>
    <mergeCell ref="CW17:DA17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BG18:BM18"/>
    <mergeCell ref="BN18:BR18"/>
    <mergeCell ref="HH18:HL18"/>
    <mergeCell ref="DB18:DH18"/>
    <mergeCell ref="DI18:DN18"/>
    <mergeCell ref="EM18:ER18"/>
    <mergeCell ref="ES18:EY18"/>
    <mergeCell ref="DO18:DU18"/>
    <mergeCell ref="DV18:DZ18"/>
    <mergeCell ref="EA18:EE18"/>
    <mergeCell ref="EF18:EL18"/>
    <mergeCell ref="DV24:DZ24"/>
    <mergeCell ref="HM18:HQ18"/>
    <mergeCell ref="HR18:HW18"/>
    <mergeCell ref="HX18:IE18"/>
    <mergeCell ref="A24:E24"/>
    <mergeCell ref="F24:AB24"/>
    <mergeCell ref="AC24:AI24"/>
    <mergeCell ref="AJ24:AN24"/>
    <mergeCell ref="AO24:AS24"/>
    <mergeCell ref="HA18:HG18"/>
    <mergeCell ref="GO18:GS18"/>
    <mergeCell ref="GT18:GZ18"/>
    <mergeCell ref="FL18:FR18"/>
    <mergeCell ref="FS18:FY18"/>
    <mergeCell ref="CE24:CJ24"/>
    <mergeCell ref="CK24:CQ24"/>
    <mergeCell ref="FZ18:GF18"/>
    <mergeCell ref="GG18:GN18"/>
    <mergeCell ref="EZ18:FF18"/>
    <mergeCell ref="FG18:FK18"/>
    <mergeCell ref="BS24:BW24"/>
    <mergeCell ref="BX24:CD24"/>
    <mergeCell ref="CR24:CV24"/>
    <mergeCell ref="CW24:DA24"/>
    <mergeCell ref="AT24:AZ24"/>
    <mergeCell ref="BA24:BF24"/>
    <mergeCell ref="BG24:BM24"/>
    <mergeCell ref="BN24:BR24"/>
    <mergeCell ref="HR24:HW24"/>
    <mergeCell ref="DB24:DH24"/>
    <mergeCell ref="DI24:DN24"/>
    <mergeCell ref="EM24:ER24"/>
    <mergeCell ref="ES24:EY24"/>
    <mergeCell ref="EA24:EE24"/>
    <mergeCell ref="EF24:EL24"/>
    <mergeCell ref="FL24:FR24"/>
    <mergeCell ref="FS24:FY24"/>
    <mergeCell ref="DO24:DU24"/>
    <mergeCell ref="CW25:DA25"/>
    <mergeCell ref="HX24:IE24"/>
    <mergeCell ref="A25:E25"/>
    <mergeCell ref="F25:AB25"/>
    <mergeCell ref="AC25:AI25"/>
    <mergeCell ref="AJ25:AN25"/>
    <mergeCell ref="AO25:AS25"/>
    <mergeCell ref="AT25:AZ25"/>
    <mergeCell ref="BA25:BF25"/>
    <mergeCell ref="HM24:HQ24"/>
    <mergeCell ref="EZ24:FF24"/>
    <mergeCell ref="FG24:FK24"/>
    <mergeCell ref="FZ24:GF24"/>
    <mergeCell ref="GG24:GN24"/>
    <mergeCell ref="GO24:GS24"/>
    <mergeCell ref="GT24:GZ24"/>
    <mergeCell ref="HA25:HG25"/>
    <mergeCell ref="HH25:HL25"/>
    <mergeCell ref="GO25:GS25"/>
    <mergeCell ref="GT25:GZ25"/>
    <mergeCell ref="HA24:HG24"/>
    <mergeCell ref="HH24:HL24"/>
    <mergeCell ref="FZ25:GF25"/>
    <mergeCell ref="GG25:GN25"/>
    <mergeCell ref="BS25:BW25"/>
    <mergeCell ref="BX25:CD25"/>
    <mergeCell ref="EA25:EE25"/>
    <mergeCell ref="EF25:EL25"/>
    <mergeCell ref="DB25:DH25"/>
    <mergeCell ref="DI25:DN25"/>
    <mergeCell ref="DO25:DU25"/>
    <mergeCell ref="DV25:DZ25"/>
    <mergeCell ref="ES25:EY25"/>
    <mergeCell ref="EZ25:FF25"/>
    <mergeCell ref="FG25:FK25"/>
    <mergeCell ref="AT29:AZ29"/>
    <mergeCell ref="BA29:BF29"/>
    <mergeCell ref="BG25:BM25"/>
    <mergeCell ref="BN25:BR25"/>
    <mergeCell ref="CE25:CJ25"/>
    <mergeCell ref="CK25:CQ25"/>
    <mergeCell ref="CR25:CV25"/>
    <mergeCell ref="HR25:HW25"/>
    <mergeCell ref="EZ29:FF29"/>
    <mergeCell ref="FG29:FK29"/>
    <mergeCell ref="DO29:DU29"/>
    <mergeCell ref="DV29:DZ29"/>
    <mergeCell ref="EA29:EE29"/>
    <mergeCell ref="EF29:EL29"/>
    <mergeCell ref="FL25:FR25"/>
    <mergeCell ref="FS25:FY25"/>
    <mergeCell ref="EM25:ER25"/>
    <mergeCell ref="GT29:GZ29"/>
    <mergeCell ref="FZ29:GF29"/>
    <mergeCell ref="GG29:GN29"/>
    <mergeCell ref="HX25:IE25"/>
    <mergeCell ref="A29:E29"/>
    <mergeCell ref="F29:AB29"/>
    <mergeCell ref="AC29:AI29"/>
    <mergeCell ref="AJ29:AN29"/>
    <mergeCell ref="AO29:AS29"/>
    <mergeCell ref="HM25:HQ25"/>
    <mergeCell ref="AT30:AZ30"/>
    <mergeCell ref="BA30:BF30"/>
    <mergeCell ref="CR30:CV30"/>
    <mergeCell ref="CW30:DA30"/>
    <mergeCell ref="BS30:BW30"/>
    <mergeCell ref="BX30:CD30"/>
    <mergeCell ref="CE30:CJ30"/>
    <mergeCell ref="CK30:CQ30"/>
    <mergeCell ref="HR29:HW29"/>
    <mergeCell ref="BG29:BM29"/>
    <mergeCell ref="BN29:BR29"/>
    <mergeCell ref="BS29:BW29"/>
    <mergeCell ref="BX29:CD29"/>
    <mergeCell ref="HA29:HG29"/>
    <mergeCell ref="HH29:HL29"/>
    <mergeCell ref="FL29:FR29"/>
    <mergeCell ref="FS29:FY29"/>
    <mergeCell ref="GO29:GS29"/>
    <mergeCell ref="CE29:CJ29"/>
    <mergeCell ref="CK29:CQ29"/>
    <mergeCell ref="CR29:CV29"/>
    <mergeCell ref="CW29:DA29"/>
    <mergeCell ref="BG30:BM30"/>
    <mergeCell ref="BN30:BR30"/>
    <mergeCell ref="HR30:HW30"/>
    <mergeCell ref="HA30:HG30"/>
    <mergeCell ref="HH30:HL30"/>
    <mergeCell ref="DB30:DH30"/>
    <mergeCell ref="DI30:DN30"/>
    <mergeCell ref="DB29:DH29"/>
    <mergeCell ref="DI29:DN29"/>
    <mergeCell ref="EM29:ER29"/>
    <mergeCell ref="ES29:EY29"/>
    <mergeCell ref="HM29:HQ29"/>
    <mergeCell ref="HX30:IE30"/>
    <mergeCell ref="FZ30:GF30"/>
    <mergeCell ref="GG30:GN30"/>
    <mergeCell ref="GO30:GS30"/>
    <mergeCell ref="GT30:GZ30"/>
    <mergeCell ref="EM30:ER30"/>
    <mergeCell ref="ES30:EY30"/>
    <mergeCell ref="EZ30:FF30"/>
    <mergeCell ref="FG30:FK30"/>
    <mergeCell ref="HM30:HQ30"/>
    <mergeCell ref="A31:E31"/>
    <mergeCell ref="F31:AB31"/>
    <mergeCell ref="AC31:AI31"/>
    <mergeCell ref="AJ31:AN31"/>
    <mergeCell ref="HX29:IE29"/>
    <mergeCell ref="A30:E30"/>
    <mergeCell ref="F30:AB30"/>
    <mergeCell ref="AC30:AI30"/>
    <mergeCell ref="AJ30:AN30"/>
    <mergeCell ref="AO30:AS30"/>
    <mergeCell ref="AO31:AS31"/>
    <mergeCell ref="FL30:FR30"/>
    <mergeCell ref="FS30:FY30"/>
    <mergeCell ref="BS31:BW31"/>
    <mergeCell ref="BX31:CD31"/>
    <mergeCell ref="EA30:EE30"/>
    <mergeCell ref="EF30:EL30"/>
    <mergeCell ref="AT31:AZ31"/>
    <mergeCell ref="BA31:BF31"/>
    <mergeCell ref="BG31:BM31"/>
    <mergeCell ref="BN31:BR31"/>
    <mergeCell ref="EA31:EE31"/>
    <mergeCell ref="EF31:EL31"/>
    <mergeCell ref="DO30:DU30"/>
    <mergeCell ref="DV30:DZ30"/>
    <mergeCell ref="CR31:CV31"/>
    <mergeCell ref="CW31:DA31"/>
    <mergeCell ref="DB31:DH31"/>
    <mergeCell ref="DI31:DN31"/>
    <mergeCell ref="FL31:FR31"/>
    <mergeCell ref="FS31:FY31"/>
    <mergeCell ref="DO31:DU31"/>
    <mergeCell ref="DV31:DZ31"/>
    <mergeCell ref="EM31:ER31"/>
    <mergeCell ref="ES31:EY31"/>
    <mergeCell ref="EZ31:FF31"/>
    <mergeCell ref="FG31:FK31"/>
    <mergeCell ref="DO32:DU32"/>
    <mergeCell ref="DV32:DZ32"/>
    <mergeCell ref="FL32:FR32"/>
    <mergeCell ref="FS32:FY32"/>
    <mergeCell ref="HM31:HQ31"/>
    <mergeCell ref="HR31:HW31"/>
    <mergeCell ref="GO31:GS31"/>
    <mergeCell ref="GT31:GZ31"/>
    <mergeCell ref="HA31:HG31"/>
    <mergeCell ref="HH31:HL31"/>
    <mergeCell ref="AT32:AZ32"/>
    <mergeCell ref="BA32:BF32"/>
    <mergeCell ref="CE31:CJ31"/>
    <mergeCell ref="CK31:CQ31"/>
    <mergeCell ref="FZ31:GF31"/>
    <mergeCell ref="GG31:GN31"/>
    <mergeCell ref="CR32:CV32"/>
    <mergeCell ref="CW32:DA32"/>
    <mergeCell ref="EZ32:FF32"/>
    <mergeCell ref="FG32:FK32"/>
    <mergeCell ref="HA32:HG32"/>
    <mergeCell ref="HH32:HL32"/>
    <mergeCell ref="GO32:GS32"/>
    <mergeCell ref="GT32:GZ32"/>
    <mergeCell ref="HX31:IE31"/>
    <mergeCell ref="A32:E32"/>
    <mergeCell ref="F32:AB32"/>
    <mergeCell ref="AC32:AI32"/>
    <mergeCell ref="AJ32:AN32"/>
    <mergeCell ref="AO32:AS32"/>
    <mergeCell ref="FZ32:GF32"/>
    <mergeCell ref="GG32:GN32"/>
    <mergeCell ref="AT33:AZ33"/>
    <mergeCell ref="BA33:BF33"/>
    <mergeCell ref="BG32:BM32"/>
    <mergeCell ref="BN32:BR32"/>
    <mergeCell ref="EM32:ER32"/>
    <mergeCell ref="ES32:EY32"/>
    <mergeCell ref="EA32:EE32"/>
    <mergeCell ref="EF32:EL32"/>
    <mergeCell ref="DB32:DH32"/>
    <mergeCell ref="DI32:DN32"/>
    <mergeCell ref="BS32:BW32"/>
    <mergeCell ref="BX32:CD32"/>
    <mergeCell ref="CE32:CJ32"/>
    <mergeCell ref="CK32:CQ32"/>
    <mergeCell ref="CR33:CV33"/>
    <mergeCell ref="CW33:DA33"/>
    <mergeCell ref="BS33:BW33"/>
    <mergeCell ref="BX33:CD33"/>
    <mergeCell ref="CE33:CJ33"/>
    <mergeCell ref="CK33:CQ33"/>
    <mergeCell ref="HM32:HQ32"/>
    <mergeCell ref="HR32:HW32"/>
    <mergeCell ref="HX32:IE32"/>
    <mergeCell ref="A33:E33"/>
    <mergeCell ref="F33:AB33"/>
    <mergeCell ref="AC33:AI33"/>
    <mergeCell ref="AJ33:AN33"/>
    <mergeCell ref="AO33:AS33"/>
    <mergeCell ref="BG33:BM33"/>
    <mergeCell ref="BN33:BR33"/>
    <mergeCell ref="DB33:DH33"/>
    <mergeCell ref="DI33:DN33"/>
    <mergeCell ref="EM33:ER33"/>
    <mergeCell ref="ES33:EY33"/>
    <mergeCell ref="DO33:DU33"/>
    <mergeCell ref="DV33:DZ33"/>
    <mergeCell ref="EA33:EE33"/>
    <mergeCell ref="EF33:EL33"/>
    <mergeCell ref="GO33:GS33"/>
    <mergeCell ref="GT33:GZ33"/>
    <mergeCell ref="HX33:IE33"/>
    <mergeCell ref="A34:E34"/>
    <mergeCell ref="F34:AB34"/>
    <mergeCell ref="AC34:AI34"/>
    <mergeCell ref="AJ34:AN34"/>
    <mergeCell ref="AO34:AS34"/>
    <mergeCell ref="HA33:HG33"/>
    <mergeCell ref="HH33:HL33"/>
    <mergeCell ref="EM34:ER34"/>
    <mergeCell ref="ES34:EY34"/>
    <mergeCell ref="EA34:EE34"/>
    <mergeCell ref="EF34:EL34"/>
    <mergeCell ref="FZ33:GF33"/>
    <mergeCell ref="GG33:GN33"/>
    <mergeCell ref="FL33:FR33"/>
    <mergeCell ref="FS33:FY33"/>
    <mergeCell ref="EZ33:FF33"/>
    <mergeCell ref="FG33:FK33"/>
    <mergeCell ref="AT34:AZ34"/>
    <mergeCell ref="BA34:BF34"/>
    <mergeCell ref="BG34:BM34"/>
    <mergeCell ref="BN34:BR34"/>
    <mergeCell ref="HM33:HQ33"/>
    <mergeCell ref="HR33:HW33"/>
    <mergeCell ref="BS34:BW34"/>
    <mergeCell ref="BX34:CD34"/>
    <mergeCell ref="CR34:CV34"/>
    <mergeCell ref="CW34:DA34"/>
    <mergeCell ref="CE35:CJ35"/>
    <mergeCell ref="CK35:CQ35"/>
    <mergeCell ref="DB34:DH34"/>
    <mergeCell ref="DI34:DN34"/>
    <mergeCell ref="DB35:DH35"/>
    <mergeCell ref="DI35:DN35"/>
    <mergeCell ref="CE34:CJ34"/>
    <mergeCell ref="CK34:CQ34"/>
    <mergeCell ref="DO34:DU34"/>
    <mergeCell ref="DV34:DZ34"/>
    <mergeCell ref="HX34:IE34"/>
    <mergeCell ref="A35:E35"/>
    <mergeCell ref="F35:AB35"/>
    <mergeCell ref="AC35:AI35"/>
    <mergeCell ref="AJ35:AN35"/>
    <mergeCell ref="AO35:AS35"/>
    <mergeCell ref="FZ35:GF35"/>
    <mergeCell ref="GG35:GN35"/>
    <mergeCell ref="FZ34:GF34"/>
    <mergeCell ref="GG34:GN34"/>
    <mergeCell ref="HM34:HQ34"/>
    <mergeCell ref="HR34:HW34"/>
    <mergeCell ref="HA34:HG34"/>
    <mergeCell ref="HH34:HL34"/>
    <mergeCell ref="FL34:FR34"/>
    <mergeCell ref="FS34:FY34"/>
    <mergeCell ref="FL35:FR35"/>
    <mergeCell ref="FS35:FY35"/>
    <mergeCell ref="EZ34:FF34"/>
    <mergeCell ref="FG34:FK34"/>
    <mergeCell ref="EZ35:FF35"/>
    <mergeCell ref="FG35:FK35"/>
    <mergeCell ref="HA35:HG35"/>
    <mergeCell ref="HH35:HL35"/>
    <mergeCell ref="GO34:GS34"/>
    <mergeCell ref="GT34:GZ34"/>
    <mergeCell ref="GO35:GS35"/>
    <mergeCell ref="GT35:GZ35"/>
    <mergeCell ref="DO35:DU35"/>
    <mergeCell ref="DV35:DZ35"/>
    <mergeCell ref="EM35:ER35"/>
    <mergeCell ref="ES35:EY35"/>
    <mergeCell ref="EA35:EE35"/>
    <mergeCell ref="EF35:EL35"/>
    <mergeCell ref="AT36:AZ36"/>
    <mergeCell ref="BA36:BF36"/>
    <mergeCell ref="BG35:BM35"/>
    <mergeCell ref="BN35:BR35"/>
    <mergeCell ref="AT35:AZ35"/>
    <mergeCell ref="BA35:BF35"/>
    <mergeCell ref="BS35:BW35"/>
    <mergeCell ref="BX35:CD35"/>
    <mergeCell ref="CR36:CV36"/>
    <mergeCell ref="CW36:DA36"/>
    <mergeCell ref="BS36:BW36"/>
    <mergeCell ref="BX36:CD36"/>
    <mergeCell ref="CE36:CJ36"/>
    <mergeCell ref="CK36:CQ36"/>
    <mergeCell ref="CR35:CV35"/>
    <mergeCell ref="CW35:DA35"/>
    <mergeCell ref="HM35:HQ35"/>
    <mergeCell ref="HR35:HW35"/>
    <mergeCell ref="HX35:IE35"/>
    <mergeCell ref="A36:E36"/>
    <mergeCell ref="F36:AB36"/>
    <mergeCell ref="AC36:AI36"/>
    <mergeCell ref="AJ36:AN36"/>
    <mergeCell ref="AO36:AS36"/>
    <mergeCell ref="BG36:BM36"/>
    <mergeCell ref="BN36:BR36"/>
    <mergeCell ref="DB36:DH36"/>
    <mergeCell ref="DI36:DN36"/>
    <mergeCell ref="EM36:ER36"/>
    <mergeCell ref="ES36:EY36"/>
    <mergeCell ref="DO36:DU36"/>
    <mergeCell ref="DV36:DZ36"/>
    <mergeCell ref="EA36:EE36"/>
    <mergeCell ref="EF36:EL36"/>
    <mergeCell ref="GO36:GS36"/>
    <mergeCell ref="GT36:GZ36"/>
    <mergeCell ref="HX36:IE36"/>
    <mergeCell ref="A37:E37"/>
    <mergeCell ref="F37:AB37"/>
    <mergeCell ref="AC37:AI37"/>
    <mergeCell ref="AJ37:AN37"/>
    <mergeCell ref="AO37:AS37"/>
    <mergeCell ref="HA36:HG36"/>
    <mergeCell ref="HH36:HL36"/>
    <mergeCell ref="EM37:ER37"/>
    <mergeCell ref="ES37:EY37"/>
    <mergeCell ref="EA37:EE37"/>
    <mergeCell ref="EF37:EL37"/>
    <mergeCell ref="FZ36:GF36"/>
    <mergeCell ref="GG36:GN36"/>
    <mergeCell ref="FL36:FR36"/>
    <mergeCell ref="FS36:FY36"/>
    <mergeCell ref="EZ36:FF36"/>
    <mergeCell ref="FG36:FK36"/>
    <mergeCell ref="AT37:AZ37"/>
    <mergeCell ref="BA37:BF37"/>
    <mergeCell ref="BG37:BM37"/>
    <mergeCell ref="BN37:BR37"/>
    <mergeCell ref="HM36:HQ36"/>
    <mergeCell ref="HR36:HW36"/>
    <mergeCell ref="BS37:BW37"/>
    <mergeCell ref="BX37:CD37"/>
    <mergeCell ref="CR37:CV37"/>
    <mergeCell ref="CW37:DA37"/>
    <mergeCell ref="CE38:CJ38"/>
    <mergeCell ref="CK38:CQ38"/>
    <mergeCell ref="DB37:DH37"/>
    <mergeCell ref="DI37:DN37"/>
    <mergeCell ref="DB38:DH38"/>
    <mergeCell ref="DI38:DN38"/>
    <mergeCell ref="CE37:CJ37"/>
    <mergeCell ref="CK37:CQ37"/>
    <mergeCell ref="DO37:DU37"/>
    <mergeCell ref="DV37:DZ37"/>
    <mergeCell ref="HX37:IE37"/>
    <mergeCell ref="A38:E38"/>
    <mergeCell ref="F38:AB38"/>
    <mergeCell ref="AC38:AI38"/>
    <mergeCell ref="AJ38:AN38"/>
    <mergeCell ref="AO38:AS38"/>
    <mergeCell ref="FZ38:GF38"/>
    <mergeCell ref="GG38:GN38"/>
    <mergeCell ref="FZ37:GF37"/>
    <mergeCell ref="GG37:GN37"/>
    <mergeCell ref="HM37:HQ37"/>
    <mergeCell ref="HR37:HW37"/>
    <mergeCell ref="HA37:HG37"/>
    <mergeCell ref="HH37:HL37"/>
    <mergeCell ref="FL37:FR37"/>
    <mergeCell ref="FS37:FY37"/>
    <mergeCell ref="FL38:FR38"/>
    <mergeCell ref="FS38:FY38"/>
    <mergeCell ref="EZ37:FF37"/>
    <mergeCell ref="FG37:FK37"/>
    <mergeCell ref="EZ38:FF38"/>
    <mergeCell ref="FG38:FK38"/>
    <mergeCell ref="HA38:HG38"/>
    <mergeCell ref="HH38:HL38"/>
    <mergeCell ref="GO37:GS37"/>
    <mergeCell ref="GT37:GZ37"/>
    <mergeCell ref="GO38:GS38"/>
    <mergeCell ref="GT38:GZ38"/>
    <mergeCell ref="DO38:DU38"/>
    <mergeCell ref="DV38:DZ38"/>
    <mergeCell ref="EM38:ER38"/>
    <mergeCell ref="ES38:EY38"/>
    <mergeCell ref="EA38:EE38"/>
    <mergeCell ref="EF38:EL38"/>
    <mergeCell ref="AT39:AZ39"/>
    <mergeCell ref="BA39:BF39"/>
    <mergeCell ref="BG38:BM38"/>
    <mergeCell ref="BN38:BR38"/>
    <mergeCell ref="AT38:AZ38"/>
    <mergeCell ref="BA38:BF38"/>
    <mergeCell ref="BS38:BW38"/>
    <mergeCell ref="BX38:CD38"/>
    <mergeCell ref="CR39:CV39"/>
    <mergeCell ref="CW39:DA39"/>
    <mergeCell ref="BS39:BW39"/>
    <mergeCell ref="BX39:CD39"/>
    <mergeCell ref="CE39:CJ39"/>
    <mergeCell ref="CK39:CQ39"/>
    <mergeCell ref="CR38:CV38"/>
    <mergeCell ref="CW38:DA38"/>
    <mergeCell ref="HM38:HQ38"/>
    <mergeCell ref="HR38:HW38"/>
    <mergeCell ref="HX38:IE38"/>
    <mergeCell ref="A39:E39"/>
    <mergeCell ref="F39:AB39"/>
    <mergeCell ref="AC39:AI39"/>
    <mergeCell ref="AJ39:AN39"/>
    <mergeCell ref="AO39:AS39"/>
    <mergeCell ref="BG39:BM39"/>
    <mergeCell ref="BN39:BR39"/>
    <mergeCell ref="DB39:DH39"/>
    <mergeCell ref="DI39:DN39"/>
    <mergeCell ref="EM39:ER39"/>
    <mergeCell ref="ES39:EY39"/>
    <mergeCell ref="DO39:DU39"/>
    <mergeCell ref="DV39:DZ39"/>
    <mergeCell ref="EA39:EE39"/>
    <mergeCell ref="EF39:EL39"/>
    <mergeCell ref="HA39:HG39"/>
    <mergeCell ref="HH39:HL39"/>
    <mergeCell ref="FL39:FR39"/>
    <mergeCell ref="FS39:FY39"/>
    <mergeCell ref="EZ39:FF39"/>
    <mergeCell ref="FG39:FK39"/>
    <mergeCell ref="FZ39:GF39"/>
    <mergeCell ref="GG39:GN39"/>
    <mergeCell ref="GO39:GS39"/>
    <mergeCell ref="GT39:GZ39"/>
    <mergeCell ref="HX39:IE39"/>
    <mergeCell ref="A40:E40"/>
    <mergeCell ref="F40:AB40"/>
    <mergeCell ref="AC40:AI40"/>
    <mergeCell ref="AJ40:AN40"/>
    <mergeCell ref="AO40:AS40"/>
    <mergeCell ref="HM39:HQ39"/>
    <mergeCell ref="HR39:HW39"/>
    <mergeCell ref="BS40:BW40"/>
    <mergeCell ref="BX40:CD40"/>
    <mergeCell ref="CR40:CV40"/>
    <mergeCell ref="CW40:DA40"/>
    <mergeCell ref="EM40:ER40"/>
    <mergeCell ref="ES40:EY40"/>
    <mergeCell ref="EA40:EE40"/>
    <mergeCell ref="EF40:EL40"/>
    <mergeCell ref="CE40:CJ40"/>
    <mergeCell ref="CK40:CQ40"/>
    <mergeCell ref="CR41:CV41"/>
    <mergeCell ref="CW41:DA41"/>
    <mergeCell ref="AT40:AZ40"/>
    <mergeCell ref="BA40:BF40"/>
    <mergeCell ref="BG40:BM40"/>
    <mergeCell ref="BN40:BR40"/>
    <mergeCell ref="DO40:DU40"/>
    <mergeCell ref="DV40:DZ40"/>
    <mergeCell ref="EZ40:FF40"/>
    <mergeCell ref="FG40:FK40"/>
    <mergeCell ref="CE41:CJ41"/>
    <mergeCell ref="CK41:CQ41"/>
    <mergeCell ref="DB40:DH40"/>
    <mergeCell ref="DI40:DN40"/>
    <mergeCell ref="DB41:DH41"/>
    <mergeCell ref="DI41:DN41"/>
    <mergeCell ref="HX40:IE40"/>
    <mergeCell ref="A41:E41"/>
    <mergeCell ref="F41:AB41"/>
    <mergeCell ref="AC41:AI41"/>
    <mergeCell ref="AJ41:AN41"/>
    <mergeCell ref="AO41:AS41"/>
    <mergeCell ref="FZ41:GF41"/>
    <mergeCell ref="GG41:GN41"/>
    <mergeCell ref="FL40:FR40"/>
    <mergeCell ref="FS40:FY40"/>
    <mergeCell ref="HM40:HQ40"/>
    <mergeCell ref="HR40:HW40"/>
    <mergeCell ref="HA40:HG40"/>
    <mergeCell ref="HH40:HL40"/>
    <mergeCell ref="FZ40:GF40"/>
    <mergeCell ref="GG40:GN40"/>
    <mergeCell ref="GO40:GS40"/>
    <mergeCell ref="GT40:GZ40"/>
    <mergeCell ref="GO41:GS41"/>
    <mergeCell ref="GT41:GZ41"/>
    <mergeCell ref="EZ41:FF41"/>
    <mergeCell ref="FG41:FK41"/>
    <mergeCell ref="FL41:FR41"/>
    <mergeCell ref="FS41:FY41"/>
    <mergeCell ref="AT42:AZ42"/>
    <mergeCell ref="BA42:BF42"/>
    <mergeCell ref="BG41:BM41"/>
    <mergeCell ref="BN41:BR41"/>
    <mergeCell ref="AT41:AZ41"/>
    <mergeCell ref="BA41:BF41"/>
    <mergeCell ref="BX41:CD41"/>
    <mergeCell ref="CR42:CV42"/>
    <mergeCell ref="CW42:DA42"/>
    <mergeCell ref="BS42:BW42"/>
    <mergeCell ref="BX42:CD42"/>
    <mergeCell ref="CE42:CJ42"/>
    <mergeCell ref="CK42:CQ42"/>
    <mergeCell ref="EF42:EL42"/>
    <mergeCell ref="HX41:IE41"/>
    <mergeCell ref="A42:E42"/>
    <mergeCell ref="F42:AB42"/>
    <mergeCell ref="AC42:AI42"/>
    <mergeCell ref="AJ42:AN42"/>
    <mergeCell ref="AO42:AS42"/>
    <mergeCell ref="BG42:BM42"/>
    <mergeCell ref="BN42:BR42"/>
    <mergeCell ref="BS41:BW41"/>
    <mergeCell ref="HM41:HQ41"/>
    <mergeCell ref="HR41:HW41"/>
    <mergeCell ref="DO41:DU41"/>
    <mergeCell ref="DV41:DZ41"/>
    <mergeCell ref="EM41:ER41"/>
    <mergeCell ref="ES41:EY41"/>
    <mergeCell ref="EA41:EE41"/>
    <mergeCell ref="EF41:EL41"/>
    <mergeCell ref="HA41:HG41"/>
    <mergeCell ref="HH41:HL41"/>
    <mergeCell ref="GG42:GN42"/>
    <mergeCell ref="GO42:GS42"/>
    <mergeCell ref="GT42:GZ42"/>
    <mergeCell ref="CW43:DA43"/>
    <mergeCell ref="A43:E43"/>
    <mergeCell ref="F43:AB43"/>
    <mergeCell ref="AC43:AI43"/>
    <mergeCell ref="AJ43:AN43"/>
    <mergeCell ref="DO42:DU42"/>
    <mergeCell ref="DV42:DZ42"/>
    <mergeCell ref="HM42:HQ42"/>
    <mergeCell ref="HR42:HW42"/>
    <mergeCell ref="HX42:IE42"/>
    <mergeCell ref="HH42:HL42"/>
    <mergeCell ref="AO43:AS43"/>
    <mergeCell ref="HA42:HG42"/>
    <mergeCell ref="FL42:FR42"/>
    <mergeCell ref="FS42:FY42"/>
    <mergeCell ref="EZ42:FF42"/>
    <mergeCell ref="FG42:FK42"/>
    <mergeCell ref="FZ42:GF42"/>
    <mergeCell ref="DB42:DH42"/>
    <mergeCell ref="DI42:DN42"/>
    <mergeCell ref="EM42:ER42"/>
    <mergeCell ref="ES42:EY42"/>
    <mergeCell ref="AT43:AZ43"/>
    <mergeCell ref="BA43:BF43"/>
    <mergeCell ref="BG43:BM43"/>
    <mergeCell ref="BN43:BR43"/>
    <mergeCell ref="EA42:EE42"/>
    <mergeCell ref="DI43:DN43"/>
    <mergeCell ref="GG43:GN43"/>
    <mergeCell ref="CE43:CJ43"/>
    <mergeCell ref="CK43:CQ43"/>
    <mergeCell ref="EA43:EE43"/>
    <mergeCell ref="EF43:EL43"/>
    <mergeCell ref="DO43:DU43"/>
    <mergeCell ref="EM43:ER43"/>
    <mergeCell ref="ES43:EY43"/>
    <mergeCell ref="EZ43:FF43"/>
    <mergeCell ref="BA44:BF44"/>
    <mergeCell ref="BG44:BM44"/>
    <mergeCell ref="DV43:DZ43"/>
    <mergeCell ref="BS43:BW43"/>
    <mergeCell ref="BX43:CD43"/>
    <mergeCell ref="CR43:CV43"/>
    <mergeCell ref="DI44:DN44"/>
    <mergeCell ref="CK44:CQ44"/>
    <mergeCell ref="CR44:CV44"/>
    <mergeCell ref="DB43:DH43"/>
    <mergeCell ref="HX43:IE43"/>
    <mergeCell ref="A44:AB44"/>
    <mergeCell ref="AC44:AI44"/>
    <mergeCell ref="AJ44:AN44"/>
    <mergeCell ref="AO44:AS44"/>
    <mergeCell ref="AT44:AZ44"/>
    <mergeCell ref="GG44:GN44"/>
    <mergeCell ref="GO44:GS44"/>
    <mergeCell ref="HM43:HQ43"/>
    <mergeCell ref="HR43:HW43"/>
    <mergeCell ref="FG44:FK44"/>
    <mergeCell ref="FL44:FR44"/>
    <mergeCell ref="FL43:FR43"/>
    <mergeCell ref="FS43:FY43"/>
    <mergeCell ref="HH44:HL44"/>
    <mergeCell ref="GO43:GS43"/>
    <mergeCell ref="GT43:GZ43"/>
    <mergeCell ref="FZ43:GF43"/>
    <mergeCell ref="FG43:FK43"/>
    <mergeCell ref="HM44:HQ44"/>
    <mergeCell ref="GT44:GZ44"/>
    <mergeCell ref="HA44:HG44"/>
    <mergeCell ref="FS44:FY44"/>
    <mergeCell ref="FZ44:GF44"/>
    <mergeCell ref="HA43:HG43"/>
    <mergeCell ref="HH43:HL43"/>
    <mergeCell ref="EF44:EL44"/>
    <mergeCell ref="EM44:ER44"/>
    <mergeCell ref="BA45:BF45"/>
    <mergeCell ref="BG45:BM45"/>
    <mergeCell ref="BN44:BR44"/>
    <mergeCell ref="BS44:BW44"/>
    <mergeCell ref="BS45:BW45"/>
    <mergeCell ref="DV44:DZ44"/>
    <mergeCell ref="CW44:DA44"/>
    <mergeCell ref="DB44:DH44"/>
    <mergeCell ref="EZ44:FF44"/>
    <mergeCell ref="BX44:CD44"/>
    <mergeCell ref="CE44:CJ44"/>
    <mergeCell ref="CW45:DA45"/>
    <mergeCell ref="DO44:DU44"/>
    <mergeCell ref="DI45:DN45"/>
    <mergeCell ref="DO45:DU45"/>
    <mergeCell ref="EA44:EE44"/>
    <mergeCell ref="ES44:EY44"/>
    <mergeCell ref="EF45:EL45"/>
    <mergeCell ref="HR44:HW44"/>
    <mergeCell ref="HX44:IE44"/>
    <mergeCell ref="A45:E45"/>
    <mergeCell ref="F45:AB45"/>
    <mergeCell ref="AC45:AI45"/>
    <mergeCell ref="AJ45:AN45"/>
    <mergeCell ref="AO45:AS45"/>
    <mergeCell ref="AT45:AZ45"/>
    <mergeCell ref="BN45:BR45"/>
    <mergeCell ref="FL45:FR45"/>
    <mergeCell ref="EZ45:FF45"/>
    <mergeCell ref="BX45:CD45"/>
    <mergeCell ref="CE45:CJ45"/>
    <mergeCell ref="CK45:CQ45"/>
    <mergeCell ref="CR45:CV45"/>
    <mergeCell ref="DV45:DZ45"/>
    <mergeCell ref="EA45:EE45"/>
    <mergeCell ref="HR45:HW45"/>
    <mergeCell ref="HX45:IE45"/>
    <mergeCell ref="A46:E46"/>
    <mergeCell ref="F46:AB46"/>
    <mergeCell ref="AC46:AI46"/>
    <mergeCell ref="AJ46:AN46"/>
    <mergeCell ref="AO46:AS46"/>
    <mergeCell ref="AT46:AZ46"/>
    <mergeCell ref="HH45:HL45"/>
    <mergeCell ref="HM45:HQ45"/>
    <mergeCell ref="CK46:CQ46"/>
    <mergeCell ref="CR46:CV46"/>
    <mergeCell ref="GG45:GN45"/>
    <mergeCell ref="GO45:GS45"/>
    <mergeCell ref="DI46:DN46"/>
    <mergeCell ref="DO46:DU46"/>
    <mergeCell ref="DV46:DZ46"/>
    <mergeCell ref="EA46:EE46"/>
    <mergeCell ref="ES45:EY45"/>
    <mergeCell ref="DB45:DH45"/>
    <mergeCell ref="BA46:BF46"/>
    <mergeCell ref="BG46:BM46"/>
    <mergeCell ref="BN46:BR46"/>
    <mergeCell ref="BS46:BW46"/>
    <mergeCell ref="GT45:GZ45"/>
    <mergeCell ref="HA45:HG45"/>
    <mergeCell ref="EM45:ER45"/>
    <mergeCell ref="FS45:FY45"/>
    <mergeCell ref="FZ45:GF45"/>
    <mergeCell ref="FG45:FK45"/>
    <mergeCell ref="BX46:CD46"/>
    <mergeCell ref="CE46:CJ46"/>
    <mergeCell ref="HR46:HW46"/>
    <mergeCell ref="HX46:IE46"/>
    <mergeCell ref="FG46:FK46"/>
    <mergeCell ref="FL46:FR46"/>
    <mergeCell ref="FS46:FY46"/>
    <mergeCell ref="FZ46:GF46"/>
    <mergeCell ref="GG46:GN46"/>
    <mergeCell ref="GO46:GS46"/>
    <mergeCell ref="GT46:GZ46"/>
    <mergeCell ref="HA46:HG46"/>
    <mergeCell ref="BA47:BF47"/>
    <mergeCell ref="BG47:BM47"/>
    <mergeCell ref="CW46:DA46"/>
    <mergeCell ref="DB46:DH46"/>
    <mergeCell ref="DI47:DN47"/>
    <mergeCell ref="DO47:DU47"/>
    <mergeCell ref="BX47:CD47"/>
    <mergeCell ref="CE47:CJ47"/>
    <mergeCell ref="A47:E47"/>
    <mergeCell ref="F47:AB47"/>
    <mergeCell ref="AC47:AI47"/>
    <mergeCell ref="AJ47:AN47"/>
    <mergeCell ref="HH46:HL46"/>
    <mergeCell ref="HM46:HQ46"/>
    <mergeCell ref="EF46:EL46"/>
    <mergeCell ref="EM46:ER46"/>
    <mergeCell ref="ES46:EY46"/>
    <mergeCell ref="EZ46:FF46"/>
    <mergeCell ref="HR47:HW47"/>
    <mergeCell ref="HX47:IE47"/>
    <mergeCell ref="BN47:BR47"/>
    <mergeCell ref="BS47:BW47"/>
    <mergeCell ref="ES47:EY47"/>
    <mergeCell ref="EZ47:FF47"/>
    <mergeCell ref="CK47:CQ47"/>
    <mergeCell ref="CR47:CV47"/>
    <mergeCell ref="CW47:DA47"/>
    <mergeCell ref="DB47:DH47"/>
    <mergeCell ref="DV47:DZ47"/>
    <mergeCell ref="EA47:EE47"/>
    <mergeCell ref="AO47:AS47"/>
    <mergeCell ref="AT47:AZ47"/>
    <mergeCell ref="EM47:ER47"/>
    <mergeCell ref="HH47:HL47"/>
    <mergeCell ref="HM47:HQ47"/>
    <mergeCell ref="GT47:GZ47"/>
    <mergeCell ref="HA47:HG47"/>
    <mergeCell ref="FG47:FK47"/>
    <mergeCell ref="FL47:FR47"/>
    <mergeCell ref="FS47:FY47"/>
    <mergeCell ref="FZ47:GF47"/>
    <mergeCell ref="GG47:GN47"/>
    <mergeCell ref="GO47:GS47"/>
    <mergeCell ref="CW48:DA48"/>
    <mergeCell ref="DB48:DH48"/>
    <mergeCell ref="ES48:EY48"/>
    <mergeCell ref="EZ48:FF48"/>
    <mergeCell ref="DI48:DN48"/>
    <mergeCell ref="DO48:DU48"/>
    <mergeCell ref="GG48:GN48"/>
    <mergeCell ref="EF47:EL47"/>
    <mergeCell ref="AO48:AS48"/>
    <mergeCell ref="AT48:AZ48"/>
    <mergeCell ref="BA48:BF48"/>
    <mergeCell ref="BG48:BM48"/>
    <mergeCell ref="A48:E48"/>
    <mergeCell ref="F48:AB48"/>
    <mergeCell ref="AC48:AI48"/>
    <mergeCell ref="AJ48:AN48"/>
    <mergeCell ref="CK48:CQ48"/>
    <mergeCell ref="CR48:CV48"/>
    <mergeCell ref="FG48:FK48"/>
    <mergeCell ref="FL48:FR48"/>
    <mergeCell ref="BN48:BR48"/>
    <mergeCell ref="BS48:BW48"/>
    <mergeCell ref="BX48:CD48"/>
    <mergeCell ref="CE48:CJ48"/>
    <mergeCell ref="DV48:DZ48"/>
    <mergeCell ref="EA48:EE48"/>
    <mergeCell ref="EF48:EL48"/>
    <mergeCell ref="EM48:ER48"/>
    <mergeCell ref="FS48:FY48"/>
    <mergeCell ref="FZ48:GF48"/>
    <mergeCell ref="HR48:HW48"/>
    <mergeCell ref="HX48:IE48"/>
    <mergeCell ref="GO48:GS48"/>
    <mergeCell ref="GT48:GZ48"/>
    <mergeCell ref="HA48:HG48"/>
    <mergeCell ref="HH48:HL48"/>
    <mergeCell ref="HM48:HQ48"/>
    <mergeCell ref="BA19:BF19"/>
    <mergeCell ref="BG19:BM19"/>
    <mergeCell ref="AO19:AS19"/>
    <mergeCell ref="AT19:AZ19"/>
    <mergeCell ref="A19:E19"/>
    <mergeCell ref="F19:AB19"/>
    <mergeCell ref="AC19:AI19"/>
    <mergeCell ref="AJ19:AN19"/>
    <mergeCell ref="EF19:EL19"/>
    <mergeCell ref="EM19:ER19"/>
    <mergeCell ref="ES19:EY19"/>
    <mergeCell ref="EZ19:FF19"/>
    <mergeCell ref="CK19:CQ19"/>
    <mergeCell ref="CR19:CV19"/>
    <mergeCell ref="CW19:DA19"/>
    <mergeCell ref="DB19:DH19"/>
    <mergeCell ref="DI19:DN19"/>
    <mergeCell ref="DO19:DU19"/>
    <mergeCell ref="BN19:BR19"/>
    <mergeCell ref="BS19:BW19"/>
    <mergeCell ref="BX19:CD19"/>
    <mergeCell ref="CE19:CJ19"/>
    <mergeCell ref="DV19:DZ19"/>
    <mergeCell ref="EA19:EE19"/>
    <mergeCell ref="HR19:HW19"/>
    <mergeCell ref="HX19:IE19"/>
    <mergeCell ref="HH19:HL19"/>
    <mergeCell ref="HM19:HQ19"/>
    <mergeCell ref="HR20:HW20"/>
    <mergeCell ref="HX20:IE20"/>
    <mergeCell ref="FG19:FK19"/>
    <mergeCell ref="FL19:FR19"/>
    <mergeCell ref="FS19:FY19"/>
    <mergeCell ref="FZ19:GF19"/>
    <mergeCell ref="HH20:HL20"/>
    <mergeCell ref="HM20:HQ20"/>
    <mergeCell ref="GT19:GZ19"/>
    <mergeCell ref="HA19:HG19"/>
    <mergeCell ref="GG19:GN19"/>
    <mergeCell ref="GO19:GS19"/>
    <mergeCell ref="BA20:BF20"/>
    <mergeCell ref="BG20:BM20"/>
    <mergeCell ref="BX20:CD20"/>
    <mergeCell ref="CE20:CJ20"/>
    <mergeCell ref="DV20:DZ20"/>
    <mergeCell ref="EA20:EE20"/>
    <mergeCell ref="EF20:EL20"/>
    <mergeCell ref="EM20:ER20"/>
    <mergeCell ref="AO20:AS20"/>
    <mergeCell ref="AT20:AZ20"/>
    <mergeCell ref="BN20:BR20"/>
    <mergeCell ref="BS20:BW20"/>
    <mergeCell ref="A20:E20"/>
    <mergeCell ref="F20:AB20"/>
    <mergeCell ref="AC20:AI20"/>
    <mergeCell ref="AJ20:AN20"/>
    <mergeCell ref="ES20:EY20"/>
    <mergeCell ref="EZ20:FF20"/>
    <mergeCell ref="CK20:CQ20"/>
    <mergeCell ref="CR20:CV20"/>
    <mergeCell ref="CW20:DA20"/>
    <mergeCell ref="DB20:DH20"/>
    <mergeCell ref="DI20:DN20"/>
    <mergeCell ref="DO20:DU20"/>
    <mergeCell ref="GG20:GN20"/>
    <mergeCell ref="GO20:GS20"/>
    <mergeCell ref="GT20:GZ20"/>
    <mergeCell ref="HA20:HG20"/>
    <mergeCell ref="FG20:FK20"/>
    <mergeCell ref="FL20:FR20"/>
    <mergeCell ref="FS20:FY20"/>
    <mergeCell ref="FZ20:GF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Y44"/>
  <sheetViews>
    <sheetView view="pageBreakPreview" zoomScaleSheetLayoutView="100" zoomScalePageLayoutView="0" workbookViewId="0" topLeftCell="A1">
      <selection activeCell="CH24" sqref="CH24:CP24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87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88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89</v>
      </c>
    </row>
    <row r="4" spans="1:155" s="12" customFormat="1" ht="14.25" customHeight="1">
      <c r="A4" s="154" t="s">
        <v>90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  <c r="DN4" s="339"/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39"/>
      <c r="EH4" s="339"/>
      <c r="EI4" s="339"/>
      <c r="EJ4" s="339"/>
      <c r="EK4" s="339"/>
      <c r="EL4" s="339"/>
      <c r="EM4" s="339"/>
      <c r="EN4" s="339"/>
      <c r="EO4" s="339"/>
      <c r="EP4" s="339"/>
      <c r="EQ4" s="339"/>
      <c r="ER4" s="339"/>
      <c r="ES4" s="339"/>
      <c r="ET4" s="339"/>
      <c r="EU4" s="339"/>
      <c r="EV4" s="339"/>
      <c r="EW4" s="339"/>
      <c r="EX4" s="339"/>
      <c r="EY4" s="339"/>
    </row>
    <row r="5" spans="1:155" s="12" customFormat="1" ht="14.25" customHeight="1">
      <c r="A5" s="339" t="s">
        <v>91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39"/>
      <c r="BV5" s="339"/>
      <c r="BW5" s="339"/>
      <c r="BX5" s="339"/>
      <c r="BY5" s="339"/>
      <c r="BZ5" s="339"/>
      <c r="CA5" s="339"/>
      <c r="CB5" s="339"/>
      <c r="CC5" s="339"/>
      <c r="CD5" s="339"/>
      <c r="CE5" s="339"/>
      <c r="CF5" s="339"/>
      <c r="CG5" s="339"/>
      <c r="CH5" s="339"/>
      <c r="CI5" s="339"/>
      <c r="CJ5" s="339"/>
      <c r="CK5" s="339"/>
      <c r="CL5" s="339"/>
      <c r="CM5" s="339"/>
      <c r="CN5" s="339"/>
      <c r="CO5" s="339"/>
      <c r="CP5" s="339"/>
      <c r="CQ5" s="339"/>
      <c r="CR5" s="339"/>
      <c r="CS5" s="339"/>
      <c r="CT5" s="339"/>
      <c r="CU5" s="339"/>
      <c r="CV5" s="339"/>
      <c r="CW5" s="339"/>
      <c r="CX5" s="339"/>
      <c r="CY5" s="339"/>
      <c r="CZ5" s="339"/>
      <c r="DA5" s="339"/>
      <c r="DB5" s="339"/>
      <c r="DC5" s="339"/>
      <c r="DD5" s="339"/>
      <c r="DE5" s="339"/>
      <c r="DF5" s="339"/>
      <c r="DG5" s="339"/>
      <c r="DH5" s="339"/>
      <c r="DI5" s="339"/>
      <c r="DJ5" s="339"/>
      <c r="DK5" s="339"/>
      <c r="DL5" s="339"/>
      <c r="DM5" s="339"/>
      <c r="DN5" s="339"/>
      <c r="DO5" s="339"/>
      <c r="DP5" s="339"/>
      <c r="DQ5" s="339"/>
      <c r="DR5" s="339"/>
      <c r="DS5" s="339"/>
      <c r="DT5" s="339"/>
      <c r="DU5" s="339"/>
      <c r="DV5" s="339"/>
      <c r="DW5" s="339"/>
      <c r="DX5" s="339"/>
      <c r="DY5" s="339"/>
      <c r="DZ5" s="339"/>
      <c r="EA5" s="339"/>
      <c r="EB5" s="339"/>
      <c r="EC5" s="339"/>
      <c r="ED5" s="339"/>
      <c r="EE5" s="339"/>
      <c r="EF5" s="339"/>
      <c r="EG5" s="339"/>
      <c r="EH5" s="339"/>
      <c r="EI5" s="339"/>
      <c r="EJ5" s="339"/>
      <c r="EK5" s="339"/>
      <c r="EL5" s="339"/>
      <c r="EM5" s="339"/>
      <c r="EN5" s="339"/>
      <c r="EO5" s="339"/>
      <c r="EP5" s="339"/>
      <c r="EQ5" s="339"/>
      <c r="ER5" s="339"/>
      <c r="ES5" s="339"/>
      <c r="ET5" s="339"/>
      <c r="EU5" s="339"/>
      <c r="EV5" s="339"/>
      <c r="EW5" s="339"/>
      <c r="EX5" s="339"/>
      <c r="EY5" s="339"/>
    </row>
    <row r="6" spans="66:155" ht="23.25" customHeight="1">
      <c r="BN6" s="1" t="str">
        <f>'стр.1'!CU3</f>
        <v>за 2 квартал 2018 года</v>
      </c>
      <c r="DW6" s="3"/>
      <c r="DX6" s="3"/>
      <c r="DY6" s="3"/>
      <c r="DZ6" s="3"/>
      <c r="EA6" s="3"/>
      <c r="EB6" s="151" t="s">
        <v>395</v>
      </c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</row>
    <row r="7" spans="127:155" ht="12">
      <c r="DW7" s="4"/>
      <c r="DX7" s="152" t="s">
        <v>377</v>
      </c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</row>
    <row r="8" spans="127:155" ht="12">
      <c r="DW8" s="3"/>
      <c r="DX8" s="153" t="s">
        <v>17</v>
      </c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27:155" ht="12">
      <c r="DW9" s="131" t="s">
        <v>18</v>
      </c>
      <c r="DX9" s="131"/>
      <c r="DY9" s="129" t="s">
        <v>312</v>
      </c>
      <c r="DZ9" s="129"/>
      <c r="EA9" s="129"/>
      <c r="EB9" s="130" t="s">
        <v>18</v>
      </c>
      <c r="EC9" s="130"/>
      <c r="ED9" s="129" t="s">
        <v>417</v>
      </c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31">
        <v>20</v>
      </c>
      <c r="EP9" s="131"/>
      <c r="EQ9" s="131"/>
      <c r="ER9" s="128" t="s">
        <v>399</v>
      </c>
      <c r="ES9" s="128"/>
      <c r="ET9" s="128"/>
      <c r="EU9" s="3"/>
      <c r="EV9" s="6" t="s">
        <v>19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20</v>
      </c>
    </row>
    <row r="11" ht="6" customHeight="1" thickBot="1"/>
    <row r="12" spans="1:155" ht="10.5" customHeight="1">
      <c r="A12" s="309" t="s">
        <v>0</v>
      </c>
      <c r="B12" s="310"/>
      <c r="C12" s="310"/>
      <c r="D12" s="310"/>
      <c r="E12" s="310"/>
      <c r="F12" s="311"/>
      <c r="G12" s="318" t="s">
        <v>92</v>
      </c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1"/>
      <c r="AO12" s="321" t="s">
        <v>8</v>
      </c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  <c r="BW12" s="322"/>
      <c r="BX12" s="322"/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/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  <c r="DN12" s="322"/>
      <c r="DO12" s="322"/>
      <c r="DP12" s="322"/>
      <c r="DQ12" s="322"/>
      <c r="DR12" s="322"/>
      <c r="DS12" s="322"/>
      <c r="DT12" s="322"/>
      <c r="DU12" s="322"/>
      <c r="DV12" s="322"/>
      <c r="DW12" s="322"/>
      <c r="DX12" s="322"/>
      <c r="DY12" s="322"/>
      <c r="DZ12" s="323"/>
      <c r="EA12" s="318" t="s">
        <v>16</v>
      </c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36"/>
    </row>
    <row r="13" spans="1:155" ht="10.5" customHeight="1">
      <c r="A13" s="312"/>
      <c r="B13" s="313"/>
      <c r="C13" s="313"/>
      <c r="D13" s="313"/>
      <c r="E13" s="313"/>
      <c r="F13" s="314"/>
      <c r="G13" s="319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4"/>
      <c r="AO13" s="327" t="s">
        <v>5</v>
      </c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28"/>
      <c r="BA13" s="328"/>
      <c r="BB13" s="328"/>
      <c r="BC13" s="328"/>
      <c r="BD13" s="328"/>
      <c r="BE13" s="328"/>
      <c r="BF13" s="329"/>
      <c r="BG13" s="327" t="s">
        <v>44</v>
      </c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9"/>
      <c r="BY13" s="327" t="s">
        <v>45</v>
      </c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/>
      <c r="CL13" s="328"/>
      <c r="CM13" s="328"/>
      <c r="CN13" s="328"/>
      <c r="CO13" s="328"/>
      <c r="CP13" s="329"/>
      <c r="CQ13" s="327" t="s">
        <v>46</v>
      </c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9"/>
      <c r="DI13" s="327" t="s">
        <v>47</v>
      </c>
      <c r="DJ13" s="328"/>
      <c r="DK13" s="328"/>
      <c r="DL13" s="328"/>
      <c r="DM13" s="328"/>
      <c r="DN13" s="328"/>
      <c r="DO13" s="328"/>
      <c r="DP13" s="328"/>
      <c r="DQ13" s="328"/>
      <c r="DR13" s="328"/>
      <c r="DS13" s="328"/>
      <c r="DT13" s="328"/>
      <c r="DU13" s="328"/>
      <c r="DV13" s="328"/>
      <c r="DW13" s="328"/>
      <c r="DX13" s="328"/>
      <c r="DY13" s="328"/>
      <c r="DZ13" s="329"/>
      <c r="EA13" s="319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37"/>
    </row>
    <row r="14" spans="1:155" ht="10.5" customHeight="1" thickBot="1">
      <c r="A14" s="315"/>
      <c r="B14" s="316"/>
      <c r="C14" s="316"/>
      <c r="D14" s="316"/>
      <c r="E14" s="316"/>
      <c r="F14" s="317"/>
      <c r="G14" s="320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7"/>
      <c r="AO14" s="324" t="s">
        <v>93</v>
      </c>
      <c r="AP14" s="325"/>
      <c r="AQ14" s="325"/>
      <c r="AR14" s="325"/>
      <c r="AS14" s="325"/>
      <c r="AT14" s="325"/>
      <c r="AU14" s="325"/>
      <c r="AV14" s="325"/>
      <c r="AW14" s="326"/>
      <c r="AX14" s="324" t="s">
        <v>94</v>
      </c>
      <c r="AY14" s="325"/>
      <c r="AZ14" s="325"/>
      <c r="BA14" s="325"/>
      <c r="BB14" s="325"/>
      <c r="BC14" s="325"/>
      <c r="BD14" s="325"/>
      <c r="BE14" s="325"/>
      <c r="BF14" s="326"/>
      <c r="BG14" s="324" t="s">
        <v>6</v>
      </c>
      <c r="BH14" s="325"/>
      <c r="BI14" s="325"/>
      <c r="BJ14" s="325"/>
      <c r="BK14" s="325"/>
      <c r="BL14" s="325"/>
      <c r="BM14" s="325"/>
      <c r="BN14" s="325"/>
      <c r="BO14" s="326"/>
      <c r="BP14" s="324" t="s">
        <v>7</v>
      </c>
      <c r="BQ14" s="325"/>
      <c r="BR14" s="325"/>
      <c r="BS14" s="325"/>
      <c r="BT14" s="325"/>
      <c r="BU14" s="325"/>
      <c r="BV14" s="325"/>
      <c r="BW14" s="325"/>
      <c r="BX14" s="326"/>
      <c r="BY14" s="324" t="s">
        <v>6</v>
      </c>
      <c r="BZ14" s="325"/>
      <c r="CA14" s="325"/>
      <c r="CB14" s="325"/>
      <c r="CC14" s="325"/>
      <c r="CD14" s="325"/>
      <c r="CE14" s="325"/>
      <c r="CF14" s="325"/>
      <c r="CG14" s="326"/>
      <c r="CH14" s="324" t="s">
        <v>7</v>
      </c>
      <c r="CI14" s="325"/>
      <c r="CJ14" s="325"/>
      <c r="CK14" s="325"/>
      <c r="CL14" s="325"/>
      <c r="CM14" s="325"/>
      <c r="CN14" s="325"/>
      <c r="CO14" s="325"/>
      <c r="CP14" s="326"/>
      <c r="CQ14" s="324" t="s">
        <v>6</v>
      </c>
      <c r="CR14" s="325"/>
      <c r="CS14" s="325"/>
      <c r="CT14" s="325"/>
      <c r="CU14" s="325"/>
      <c r="CV14" s="325"/>
      <c r="CW14" s="325"/>
      <c r="CX14" s="325"/>
      <c r="CY14" s="326"/>
      <c r="CZ14" s="324" t="s">
        <v>7</v>
      </c>
      <c r="DA14" s="325"/>
      <c r="DB14" s="325"/>
      <c r="DC14" s="325"/>
      <c r="DD14" s="325"/>
      <c r="DE14" s="325"/>
      <c r="DF14" s="325"/>
      <c r="DG14" s="325"/>
      <c r="DH14" s="326"/>
      <c r="DI14" s="324" t="s">
        <v>6</v>
      </c>
      <c r="DJ14" s="325"/>
      <c r="DK14" s="325"/>
      <c r="DL14" s="325"/>
      <c r="DM14" s="325"/>
      <c r="DN14" s="325"/>
      <c r="DO14" s="325"/>
      <c r="DP14" s="325"/>
      <c r="DQ14" s="326"/>
      <c r="DR14" s="324" t="s">
        <v>7</v>
      </c>
      <c r="DS14" s="325"/>
      <c r="DT14" s="325"/>
      <c r="DU14" s="325"/>
      <c r="DV14" s="325"/>
      <c r="DW14" s="325"/>
      <c r="DX14" s="325"/>
      <c r="DY14" s="325"/>
      <c r="DZ14" s="326"/>
      <c r="EA14" s="320"/>
      <c r="EB14" s="316"/>
      <c r="EC14" s="316"/>
      <c r="ED14" s="316"/>
      <c r="EE14" s="316"/>
      <c r="EF14" s="316"/>
      <c r="EG14" s="316"/>
      <c r="EH14" s="316"/>
      <c r="EI14" s="316"/>
      <c r="EJ14" s="316"/>
      <c r="EK14" s="316"/>
      <c r="EL14" s="316"/>
      <c r="EM14" s="316"/>
      <c r="EN14" s="316"/>
      <c r="EO14" s="316"/>
      <c r="EP14" s="316"/>
      <c r="EQ14" s="316"/>
      <c r="ER14" s="316"/>
      <c r="ES14" s="316"/>
      <c r="ET14" s="316"/>
      <c r="EU14" s="316"/>
      <c r="EV14" s="316"/>
      <c r="EW14" s="316"/>
      <c r="EX14" s="316"/>
      <c r="EY14" s="338"/>
    </row>
    <row r="15" spans="1:155" ht="10.5" customHeight="1">
      <c r="A15" s="330" t="s">
        <v>25</v>
      </c>
      <c r="B15" s="331"/>
      <c r="C15" s="331"/>
      <c r="D15" s="331"/>
      <c r="E15" s="331"/>
      <c r="F15" s="332"/>
      <c r="G15" s="333" t="s">
        <v>95</v>
      </c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5"/>
      <c r="AO15" s="306">
        <f>AO16+AO23+AO27+AO28+AO30</f>
        <v>22.536</v>
      </c>
      <c r="AP15" s="307"/>
      <c r="AQ15" s="307"/>
      <c r="AR15" s="307"/>
      <c r="AS15" s="307"/>
      <c r="AT15" s="307"/>
      <c r="AU15" s="307"/>
      <c r="AV15" s="307"/>
      <c r="AW15" s="308"/>
      <c r="AX15" s="306">
        <f>AX16+AX23+AX27+AX28+AX30</f>
        <v>0.064661017</v>
      </c>
      <c r="AY15" s="307"/>
      <c r="AZ15" s="307"/>
      <c r="BA15" s="307"/>
      <c r="BB15" s="307"/>
      <c r="BC15" s="307"/>
      <c r="BD15" s="307"/>
      <c r="BE15" s="307"/>
      <c r="BF15" s="308"/>
      <c r="BG15" s="306">
        <f>BG16+BG23+BG27+BG28+BG30</f>
        <v>5.634</v>
      </c>
      <c r="BH15" s="307"/>
      <c r="BI15" s="307"/>
      <c r="BJ15" s="307"/>
      <c r="BK15" s="307"/>
      <c r="BL15" s="307"/>
      <c r="BM15" s="307"/>
      <c r="BN15" s="307"/>
      <c r="BO15" s="308"/>
      <c r="BP15" s="306">
        <f>BP16+BP23+BP27+BP28+BP30</f>
        <v>0.04466102</v>
      </c>
      <c r="BQ15" s="307"/>
      <c r="BR15" s="307"/>
      <c r="BS15" s="307"/>
      <c r="BT15" s="307"/>
      <c r="BU15" s="307"/>
      <c r="BV15" s="307"/>
      <c r="BW15" s="307"/>
      <c r="BX15" s="308"/>
      <c r="BY15" s="306">
        <f>BY16+BY23+BY27+BY28+BY30</f>
        <v>5.634</v>
      </c>
      <c r="BZ15" s="307"/>
      <c r="CA15" s="307"/>
      <c r="CB15" s="307"/>
      <c r="CC15" s="307"/>
      <c r="CD15" s="307"/>
      <c r="CE15" s="307"/>
      <c r="CF15" s="307"/>
      <c r="CG15" s="308"/>
      <c r="CH15" s="306">
        <f>CH16+CH23+CH27+CH28+CH30</f>
        <v>0.019999997</v>
      </c>
      <c r="CI15" s="307"/>
      <c r="CJ15" s="307"/>
      <c r="CK15" s="307"/>
      <c r="CL15" s="307"/>
      <c r="CM15" s="307"/>
      <c r="CN15" s="307"/>
      <c r="CO15" s="307"/>
      <c r="CP15" s="308"/>
      <c r="CQ15" s="306">
        <f>CQ16+CQ23+CQ27+CQ28+CQ30</f>
        <v>5.634</v>
      </c>
      <c r="CR15" s="307"/>
      <c r="CS15" s="307"/>
      <c r="CT15" s="307"/>
      <c r="CU15" s="307"/>
      <c r="CV15" s="307"/>
      <c r="CW15" s="307"/>
      <c r="CX15" s="307"/>
      <c r="CY15" s="308"/>
      <c r="CZ15" s="306">
        <f>CZ16+CZ23+CZ27+CZ28+CZ30</f>
        <v>0</v>
      </c>
      <c r="DA15" s="307"/>
      <c r="DB15" s="307"/>
      <c r="DC15" s="307"/>
      <c r="DD15" s="307"/>
      <c r="DE15" s="307"/>
      <c r="DF15" s="307"/>
      <c r="DG15" s="307"/>
      <c r="DH15" s="308"/>
      <c r="DI15" s="306">
        <f>DI16+DI23+DI27+DI28+DI30</f>
        <v>5.634</v>
      </c>
      <c r="DJ15" s="307"/>
      <c r="DK15" s="307"/>
      <c r="DL15" s="307"/>
      <c r="DM15" s="307"/>
      <c r="DN15" s="307"/>
      <c r="DO15" s="307"/>
      <c r="DP15" s="307"/>
      <c r="DQ15" s="308"/>
      <c r="DR15" s="306">
        <f>DR16+DR23+DR27+DR28+DR30</f>
        <v>0</v>
      </c>
      <c r="DS15" s="307"/>
      <c r="DT15" s="307"/>
      <c r="DU15" s="307"/>
      <c r="DV15" s="307"/>
      <c r="DW15" s="307"/>
      <c r="DX15" s="307"/>
      <c r="DY15" s="307"/>
      <c r="DZ15" s="308"/>
      <c r="EA15" s="303"/>
      <c r="EB15" s="304"/>
      <c r="EC15" s="304"/>
      <c r="ED15" s="304"/>
      <c r="EE15" s="304"/>
      <c r="EF15" s="304"/>
      <c r="EG15" s="304"/>
      <c r="EH15" s="304"/>
      <c r="EI15" s="304"/>
      <c r="EJ15" s="304"/>
      <c r="EK15" s="304"/>
      <c r="EL15" s="304"/>
      <c r="EM15" s="304"/>
      <c r="EN15" s="304"/>
      <c r="EO15" s="304"/>
      <c r="EP15" s="304"/>
      <c r="EQ15" s="304"/>
      <c r="ER15" s="304"/>
      <c r="ES15" s="304"/>
      <c r="ET15" s="304"/>
      <c r="EU15" s="304"/>
      <c r="EV15" s="304"/>
      <c r="EW15" s="304"/>
      <c r="EX15" s="304"/>
      <c r="EY15" s="305"/>
    </row>
    <row r="16" spans="1:155" ht="10.5" customHeight="1">
      <c r="A16" s="70" t="s">
        <v>96</v>
      </c>
      <c r="B16" s="71"/>
      <c r="C16" s="71"/>
      <c r="D16" s="71"/>
      <c r="E16" s="71"/>
      <c r="F16" s="72"/>
      <c r="G16" s="264" t="s">
        <v>97</v>
      </c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6"/>
      <c r="AO16" s="113">
        <f>AO17+AO18+AO19</f>
        <v>2.6219</v>
      </c>
      <c r="AP16" s="114"/>
      <c r="AQ16" s="114"/>
      <c r="AR16" s="114"/>
      <c r="AS16" s="114"/>
      <c r="AT16" s="114"/>
      <c r="AU16" s="114"/>
      <c r="AV16" s="114"/>
      <c r="AW16" s="115"/>
      <c r="AX16" s="113">
        <f>AX17+AX18+AX19</f>
        <v>0</v>
      </c>
      <c r="AY16" s="114"/>
      <c r="AZ16" s="114"/>
      <c r="BA16" s="114"/>
      <c r="BB16" s="114"/>
      <c r="BC16" s="114"/>
      <c r="BD16" s="114"/>
      <c r="BE16" s="114"/>
      <c r="BF16" s="115"/>
      <c r="BG16" s="113">
        <f>BG17+BG18+BG19</f>
        <v>0.655475</v>
      </c>
      <c r="BH16" s="114"/>
      <c r="BI16" s="114"/>
      <c r="BJ16" s="114"/>
      <c r="BK16" s="114"/>
      <c r="BL16" s="114"/>
      <c r="BM16" s="114"/>
      <c r="BN16" s="114"/>
      <c r="BO16" s="115"/>
      <c r="BP16" s="113">
        <f>BP17+BP18+BP19</f>
        <v>0</v>
      </c>
      <c r="BQ16" s="114"/>
      <c r="BR16" s="114"/>
      <c r="BS16" s="114"/>
      <c r="BT16" s="114"/>
      <c r="BU16" s="114"/>
      <c r="BV16" s="114"/>
      <c r="BW16" s="114"/>
      <c r="BX16" s="115"/>
      <c r="BY16" s="113">
        <f>BY17+BY18+BY19</f>
        <v>0.655475</v>
      </c>
      <c r="BZ16" s="114"/>
      <c r="CA16" s="114"/>
      <c r="CB16" s="114"/>
      <c r="CC16" s="114"/>
      <c r="CD16" s="114"/>
      <c r="CE16" s="114"/>
      <c r="CF16" s="114"/>
      <c r="CG16" s="115"/>
      <c r="CH16" s="113">
        <f>CH17+CH18+CH19</f>
        <v>0</v>
      </c>
      <c r="CI16" s="114"/>
      <c r="CJ16" s="114"/>
      <c r="CK16" s="114"/>
      <c r="CL16" s="114"/>
      <c r="CM16" s="114"/>
      <c r="CN16" s="114"/>
      <c r="CO16" s="114"/>
      <c r="CP16" s="115"/>
      <c r="CQ16" s="113">
        <f>CQ17+CQ18+CQ19</f>
        <v>0.655475</v>
      </c>
      <c r="CR16" s="114"/>
      <c r="CS16" s="114"/>
      <c r="CT16" s="114"/>
      <c r="CU16" s="114"/>
      <c r="CV16" s="114"/>
      <c r="CW16" s="114"/>
      <c r="CX16" s="114"/>
      <c r="CY16" s="115"/>
      <c r="CZ16" s="113">
        <f>CZ17+CZ18+CZ19</f>
        <v>0</v>
      </c>
      <c r="DA16" s="114"/>
      <c r="DB16" s="114"/>
      <c r="DC16" s="114"/>
      <c r="DD16" s="114"/>
      <c r="DE16" s="114"/>
      <c r="DF16" s="114"/>
      <c r="DG16" s="114"/>
      <c r="DH16" s="115"/>
      <c r="DI16" s="113">
        <f>DI17+DI18+DI19</f>
        <v>0.655475</v>
      </c>
      <c r="DJ16" s="114"/>
      <c r="DK16" s="114"/>
      <c r="DL16" s="114"/>
      <c r="DM16" s="114"/>
      <c r="DN16" s="114"/>
      <c r="DO16" s="114"/>
      <c r="DP16" s="114"/>
      <c r="DQ16" s="115"/>
      <c r="DR16" s="113">
        <f>DR17+DR18+DR19</f>
        <v>0</v>
      </c>
      <c r="DS16" s="114"/>
      <c r="DT16" s="114"/>
      <c r="DU16" s="114"/>
      <c r="DV16" s="114"/>
      <c r="DW16" s="114"/>
      <c r="DX16" s="114"/>
      <c r="DY16" s="114"/>
      <c r="DZ16" s="115"/>
      <c r="EA16" s="98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248"/>
    </row>
    <row r="17" spans="1:155" ht="21.75" customHeight="1">
      <c r="A17" s="70" t="s">
        <v>98</v>
      </c>
      <c r="B17" s="71"/>
      <c r="C17" s="71"/>
      <c r="D17" s="71"/>
      <c r="E17" s="71"/>
      <c r="F17" s="72"/>
      <c r="G17" s="264" t="s">
        <v>99</v>
      </c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6"/>
      <c r="AO17" s="113">
        <v>2.6219</v>
      </c>
      <c r="AP17" s="114"/>
      <c r="AQ17" s="114"/>
      <c r="AR17" s="114"/>
      <c r="AS17" s="114"/>
      <c r="AT17" s="114"/>
      <c r="AU17" s="114"/>
      <c r="AV17" s="114"/>
      <c r="AW17" s="115"/>
      <c r="AX17" s="113">
        <f>BP17+CH17+CZ17+DR17</f>
        <v>0</v>
      </c>
      <c r="AY17" s="114"/>
      <c r="AZ17" s="114"/>
      <c r="BA17" s="114"/>
      <c r="BB17" s="114"/>
      <c r="BC17" s="114"/>
      <c r="BD17" s="114"/>
      <c r="BE17" s="114"/>
      <c r="BF17" s="115"/>
      <c r="BG17" s="113">
        <f>AO17/4</f>
        <v>0.655475</v>
      </c>
      <c r="BH17" s="114"/>
      <c r="BI17" s="114"/>
      <c r="BJ17" s="114"/>
      <c r="BK17" s="114"/>
      <c r="BL17" s="114"/>
      <c r="BM17" s="114"/>
      <c r="BN17" s="114"/>
      <c r="BO17" s="115"/>
      <c r="BP17" s="113"/>
      <c r="BQ17" s="114"/>
      <c r="BR17" s="114"/>
      <c r="BS17" s="114"/>
      <c r="BT17" s="114"/>
      <c r="BU17" s="114"/>
      <c r="BV17" s="114"/>
      <c r="BW17" s="114"/>
      <c r="BX17" s="115"/>
      <c r="BY17" s="113">
        <f>AO17/4</f>
        <v>0.655475</v>
      </c>
      <c r="BZ17" s="114"/>
      <c r="CA17" s="114"/>
      <c r="CB17" s="114"/>
      <c r="CC17" s="114"/>
      <c r="CD17" s="114"/>
      <c r="CE17" s="114"/>
      <c r="CF17" s="114"/>
      <c r="CG17" s="115"/>
      <c r="CH17" s="113"/>
      <c r="CI17" s="114"/>
      <c r="CJ17" s="114"/>
      <c r="CK17" s="114"/>
      <c r="CL17" s="114"/>
      <c r="CM17" s="114"/>
      <c r="CN17" s="114"/>
      <c r="CO17" s="114"/>
      <c r="CP17" s="115"/>
      <c r="CQ17" s="113">
        <f>AO17/4</f>
        <v>0.655475</v>
      </c>
      <c r="CR17" s="114"/>
      <c r="CS17" s="114"/>
      <c r="CT17" s="114"/>
      <c r="CU17" s="114"/>
      <c r="CV17" s="114"/>
      <c r="CW17" s="114"/>
      <c r="CX17" s="114"/>
      <c r="CY17" s="115"/>
      <c r="CZ17" s="113"/>
      <c r="DA17" s="114"/>
      <c r="DB17" s="114"/>
      <c r="DC17" s="114"/>
      <c r="DD17" s="114"/>
      <c r="DE17" s="114"/>
      <c r="DF17" s="114"/>
      <c r="DG17" s="114"/>
      <c r="DH17" s="115"/>
      <c r="DI17" s="113">
        <f>AO17/4</f>
        <v>0.655475</v>
      </c>
      <c r="DJ17" s="114"/>
      <c r="DK17" s="114"/>
      <c r="DL17" s="114"/>
      <c r="DM17" s="114"/>
      <c r="DN17" s="114"/>
      <c r="DO17" s="114"/>
      <c r="DP17" s="114"/>
      <c r="DQ17" s="115"/>
      <c r="DR17" s="113">
        <f>'стр.1'!DO12-DR23</f>
        <v>0</v>
      </c>
      <c r="DS17" s="114"/>
      <c r="DT17" s="114"/>
      <c r="DU17" s="114"/>
      <c r="DV17" s="114"/>
      <c r="DW17" s="114"/>
      <c r="DX17" s="114"/>
      <c r="DY17" s="114"/>
      <c r="DZ17" s="115"/>
      <c r="EA17" s="98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248"/>
    </row>
    <row r="18" spans="1:155" ht="10.5" customHeight="1">
      <c r="A18" s="70" t="s">
        <v>100</v>
      </c>
      <c r="B18" s="71"/>
      <c r="C18" s="71"/>
      <c r="D18" s="71"/>
      <c r="E18" s="71"/>
      <c r="F18" s="72"/>
      <c r="G18" s="264" t="s">
        <v>101</v>
      </c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6"/>
      <c r="AO18" s="113">
        <f>BG18+BY18+CQ18+DI18</f>
        <v>0</v>
      </c>
      <c r="AP18" s="114"/>
      <c r="AQ18" s="114"/>
      <c r="AR18" s="114"/>
      <c r="AS18" s="114"/>
      <c r="AT18" s="114"/>
      <c r="AU18" s="114"/>
      <c r="AV18" s="114"/>
      <c r="AW18" s="115"/>
      <c r="AX18" s="113">
        <f>BP18+CH18+CZ18+DR18</f>
        <v>0</v>
      </c>
      <c r="AY18" s="114"/>
      <c r="AZ18" s="114"/>
      <c r="BA18" s="114"/>
      <c r="BB18" s="114"/>
      <c r="BC18" s="114"/>
      <c r="BD18" s="114"/>
      <c r="BE18" s="114"/>
      <c r="BF18" s="115"/>
      <c r="BG18" s="113"/>
      <c r="BH18" s="114"/>
      <c r="BI18" s="114"/>
      <c r="BJ18" s="114"/>
      <c r="BK18" s="114"/>
      <c r="BL18" s="114"/>
      <c r="BM18" s="114"/>
      <c r="BN18" s="114"/>
      <c r="BO18" s="115"/>
      <c r="BP18" s="113"/>
      <c r="BQ18" s="114"/>
      <c r="BR18" s="114"/>
      <c r="BS18" s="114"/>
      <c r="BT18" s="114"/>
      <c r="BU18" s="114"/>
      <c r="BV18" s="114"/>
      <c r="BW18" s="114"/>
      <c r="BX18" s="115"/>
      <c r="BY18" s="113"/>
      <c r="BZ18" s="114"/>
      <c r="CA18" s="114"/>
      <c r="CB18" s="114"/>
      <c r="CC18" s="114"/>
      <c r="CD18" s="114"/>
      <c r="CE18" s="114"/>
      <c r="CF18" s="114"/>
      <c r="CG18" s="115"/>
      <c r="CH18" s="113"/>
      <c r="CI18" s="114"/>
      <c r="CJ18" s="114"/>
      <c r="CK18" s="114"/>
      <c r="CL18" s="114"/>
      <c r="CM18" s="114"/>
      <c r="CN18" s="114"/>
      <c r="CO18" s="114"/>
      <c r="CP18" s="115"/>
      <c r="CQ18" s="113"/>
      <c r="CR18" s="114"/>
      <c r="CS18" s="114"/>
      <c r="CT18" s="114"/>
      <c r="CU18" s="114"/>
      <c r="CV18" s="114"/>
      <c r="CW18" s="114"/>
      <c r="CX18" s="114"/>
      <c r="CY18" s="115"/>
      <c r="CZ18" s="113"/>
      <c r="DA18" s="114"/>
      <c r="DB18" s="114"/>
      <c r="DC18" s="114"/>
      <c r="DD18" s="114"/>
      <c r="DE18" s="114"/>
      <c r="DF18" s="114"/>
      <c r="DG18" s="114"/>
      <c r="DH18" s="115"/>
      <c r="DI18" s="113"/>
      <c r="DJ18" s="114"/>
      <c r="DK18" s="114"/>
      <c r="DL18" s="114"/>
      <c r="DM18" s="114"/>
      <c r="DN18" s="114"/>
      <c r="DO18" s="114"/>
      <c r="DP18" s="114"/>
      <c r="DQ18" s="115"/>
      <c r="DR18" s="113"/>
      <c r="DS18" s="114"/>
      <c r="DT18" s="114"/>
      <c r="DU18" s="114"/>
      <c r="DV18" s="114"/>
      <c r="DW18" s="114"/>
      <c r="DX18" s="114"/>
      <c r="DY18" s="114"/>
      <c r="DZ18" s="115"/>
      <c r="EA18" s="98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248"/>
    </row>
    <row r="19" spans="1:155" ht="21.75" customHeight="1">
      <c r="A19" s="70" t="s">
        <v>102</v>
      </c>
      <c r="B19" s="71"/>
      <c r="C19" s="71"/>
      <c r="D19" s="71"/>
      <c r="E19" s="71"/>
      <c r="F19" s="72"/>
      <c r="G19" s="264" t="s">
        <v>103</v>
      </c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6"/>
      <c r="AO19" s="113">
        <f>AO20+AO21</f>
        <v>0</v>
      </c>
      <c r="AP19" s="114"/>
      <c r="AQ19" s="114"/>
      <c r="AR19" s="114"/>
      <c r="AS19" s="114"/>
      <c r="AT19" s="114"/>
      <c r="AU19" s="114"/>
      <c r="AV19" s="114"/>
      <c r="AW19" s="115"/>
      <c r="AX19" s="113">
        <f>AX20+AX21</f>
        <v>0</v>
      </c>
      <c r="AY19" s="114"/>
      <c r="AZ19" s="114"/>
      <c r="BA19" s="114"/>
      <c r="BB19" s="114"/>
      <c r="BC19" s="114"/>
      <c r="BD19" s="114"/>
      <c r="BE19" s="114"/>
      <c r="BF19" s="115"/>
      <c r="BG19" s="113">
        <f>BG20+BG21</f>
        <v>0</v>
      </c>
      <c r="BH19" s="114"/>
      <c r="BI19" s="114"/>
      <c r="BJ19" s="114"/>
      <c r="BK19" s="114"/>
      <c r="BL19" s="114"/>
      <c r="BM19" s="114"/>
      <c r="BN19" s="114"/>
      <c r="BO19" s="115"/>
      <c r="BP19" s="113">
        <f>BP20+BP21</f>
        <v>0</v>
      </c>
      <c r="BQ19" s="114"/>
      <c r="BR19" s="114"/>
      <c r="BS19" s="114"/>
      <c r="BT19" s="114"/>
      <c r="BU19" s="114"/>
      <c r="BV19" s="114"/>
      <c r="BW19" s="114"/>
      <c r="BX19" s="115"/>
      <c r="BY19" s="113">
        <f>BY20+BY21</f>
        <v>0</v>
      </c>
      <c r="BZ19" s="114"/>
      <c r="CA19" s="114"/>
      <c r="CB19" s="114"/>
      <c r="CC19" s="114"/>
      <c r="CD19" s="114"/>
      <c r="CE19" s="114"/>
      <c r="CF19" s="114"/>
      <c r="CG19" s="115"/>
      <c r="CH19" s="113">
        <f>CH20+CH21</f>
        <v>0</v>
      </c>
      <c r="CI19" s="114"/>
      <c r="CJ19" s="114"/>
      <c r="CK19" s="114"/>
      <c r="CL19" s="114"/>
      <c r="CM19" s="114"/>
      <c r="CN19" s="114"/>
      <c r="CO19" s="114"/>
      <c r="CP19" s="115"/>
      <c r="CQ19" s="113">
        <f>CQ20+CQ21</f>
        <v>0</v>
      </c>
      <c r="CR19" s="114"/>
      <c r="CS19" s="114"/>
      <c r="CT19" s="114"/>
      <c r="CU19" s="114"/>
      <c r="CV19" s="114"/>
      <c r="CW19" s="114"/>
      <c r="CX19" s="114"/>
      <c r="CY19" s="115"/>
      <c r="CZ19" s="113">
        <f>CZ20+CZ21</f>
        <v>0</v>
      </c>
      <c r="DA19" s="114"/>
      <c r="DB19" s="114"/>
      <c r="DC19" s="114"/>
      <c r="DD19" s="114"/>
      <c r="DE19" s="114"/>
      <c r="DF19" s="114"/>
      <c r="DG19" s="114"/>
      <c r="DH19" s="115"/>
      <c r="DI19" s="113">
        <f>DI20+DI21</f>
        <v>0</v>
      </c>
      <c r="DJ19" s="114"/>
      <c r="DK19" s="114"/>
      <c r="DL19" s="114"/>
      <c r="DM19" s="114"/>
      <c r="DN19" s="114"/>
      <c r="DO19" s="114"/>
      <c r="DP19" s="114"/>
      <c r="DQ19" s="115"/>
      <c r="DR19" s="113">
        <f>DR20+DR21</f>
        <v>0</v>
      </c>
      <c r="DS19" s="114"/>
      <c r="DT19" s="114"/>
      <c r="DU19" s="114"/>
      <c r="DV19" s="114"/>
      <c r="DW19" s="114"/>
      <c r="DX19" s="114"/>
      <c r="DY19" s="114"/>
      <c r="DZ19" s="115"/>
      <c r="EA19" s="98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248"/>
    </row>
    <row r="20" spans="1:155" ht="21.75" customHeight="1">
      <c r="A20" s="70" t="s">
        <v>104</v>
      </c>
      <c r="B20" s="71"/>
      <c r="C20" s="71"/>
      <c r="D20" s="71"/>
      <c r="E20" s="71"/>
      <c r="F20" s="72"/>
      <c r="G20" s="264" t="s">
        <v>105</v>
      </c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6"/>
      <c r="AO20" s="113">
        <f aca="true" t="shared" si="0" ref="AO20:AO30">BG20+BY20+CQ20+DI20</f>
        <v>0</v>
      </c>
      <c r="AP20" s="114"/>
      <c r="AQ20" s="114"/>
      <c r="AR20" s="114"/>
      <c r="AS20" s="114"/>
      <c r="AT20" s="114"/>
      <c r="AU20" s="114"/>
      <c r="AV20" s="114"/>
      <c r="AW20" s="115"/>
      <c r="AX20" s="113">
        <f>BP20+CH20+CZ20+DR20</f>
        <v>0</v>
      </c>
      <c r="AY20" s="114"/>
      <c r="AZ20" s="114"/>
      <c r="BA20" s="114"/>
      <c r="BB20" s="114"/>
      <c r="BC20" s="114"/>
      <c r="BD20" s="114"/>
      <c r="BE20" s="114"/>
      <c r="BF20" s="115"/>
      <c r="BG20" s="113"/>
      <c r="BH20" s="114"/>
      <c r="BI20" s="114"/>
      <c r="BJ20" s="114"/>
      <c r="BK20" s="114"/>
      <c r="BL20" s="114"/>
      <c r="BM20" s="114"/>
      <c r="BN20" s="114"/>
      <c r="BO20" s="115"/>
      <c r="BP20" s="113"/>
      <c r="BQ20" s="114"/>
      <c r="BR20" s="114"/>
      <c r="BS20" s="114"/>
      <c r="BT20" s="114"/>
      <c r="BU20" s="114"/>
      <c r="BV20" s="114"/>
      <c r="BW20" s="114"/>
      <c r="BX20" s="115"/>
      <c r="BY20" s="113"/>
      <c r="BZ20" s="114"/>
      <c r="CA20" s="114"/>
      <c r="CB20" s="114"/>
      <c r="CC20" s="114"/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4"/>
      <c r="CP20" s="115"/>
      <c r="CQ20" s="113"/>
      <c r="CR20" s="114"/>
      <c r="CS20" s="114"/>
      <c r="CT20" s="114"/>
      <c r="CU20" s="114"/>
      <c r="CV20" s="114"/>
      <c r="CW20" s="114"/>
      <c r="CX20" s="114"/>
      <c r="CY20" s="115"/>
      <c r="CZ20" s="113"/>
      <c r="DA20" s="114"/>
      <c r="DB20" s="114"/>
      <c r="DC20" s="114"/>
      <c r="DD20" s="114"/>
      <c r="DE20" s="114"/>
      <c r="DF20" s="114"/>
      <c r="DG20" s="114"/>
      <c r="DH20" s="115"/>
      <c r="DI20" s="113"/>
      <c r="DJ20" s="114"/>
      <c r="DK20" s="114"/>
      <c r="DL20" s="114"/>
      <c r="DM20" s="114"/>
      <c r="DN20" s="114"/>
      <c r="DO20" s="114"/>
      <c r="DP20" s="114"/>
      <c r="DQ20" s="115"/>
      <c r="DR20" s="113"/>
      <c r="DS20" s="114"/>
      <c r="DT20" s="114"/>
      <c r="DU20" s="114"/>
      <c r="DV20" s="114"/>
      <c r="DW20" s="114"/>
      <c r="DX20" s="114"/>
      <c r="DY20" s="114"/>
      <c r="DZ20" s="115"/>
      <c r="EA20" s="98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248"/>
    </row>
    <row r="21" spans="1:155" ht="22.5" customHeight="1">
      <c r="A21" s="70" t="s">
        <v>106</v>
      </c>
      <c r="B21" s="71"/>
      <c r="C21" s="71"/>
      <c r="D21" s="71"/>
      <c r="E21" s="71"/>
      <c r="F21" s="72"/>
      <c r="G21" s="264" t="s">
        <v>107</v>
      </c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6"/>
      <c r="AO21" s="113">
        <f t="shared" si="0"/>
        <v>0</v>
      </c>
      <c r="AP21" s="114"/>
      <c r="AQ21" s="114"/>
      <c r="AR21" s="114"/>
      <c r="AS21" s="114"/>
      <c r="AT21" s="114"/>
      <c r="AU21" s="114"/>
      <c r="AV21" s="114"/>
      <c r="AW21" s="115"/>
      <c r="AX21" s="113">
        <f>BP21+CH21+CZ21+DR21</f>
        <v>0</v>
      </c>
      <c r="AY21" s="114"/>
      <c r="AZ21" s="114"/>
      <c r="BA21" s="114"/>
      <c r="BB21" s="114"/>
      <c r="BC21" s="114"/>
      <c r="BD21" s="114"/>
      <c r="BE21" s="114"/>
      <c r="BF21" s="115"/>
      <c r="BG21" s="113"/>
      <c r="BH21" s="114"/>
      <c r="BI21" s="114"/>
      <c r="BJ21" s="114"/>
      <c r="BK21" s="114"/>
      <c r="BL21" s="114"/>
      <c r="BM21" s="114"/>
      <c r="BN21" s="114"/>
      <c r="BO21" s="115"/>
      <c r="BP21" s="113"/>
      <c r="BQ21" s="114"/>
      <c r="BR21" s="114"/>
      <c r="BS21" s="114"/>
      <c r="BT21" s="114"/>
      <c r="BU21" s="114"/>
      <c r="BV21" s="114"/>
      <c r="BW21" s="114"/>
      <c r="BX21" s="115"/>
      <c r="BY21" s="113"/>
      <c r="BZ21" s="114"/>
      <c r="CA21" s="114"/>
      <c r="CB21" s="114"/>
      <c r="CC21" s="114"/>
      <c r="CD21" s="114"/>
      <c r="CE21" s="114"/>
      <c r="CF21" s="114"/>
      <c r="CG21" s="115"/>
      <c r="CH21" s="113"/>
      <c r="CI21" s="114"/>
      <c r="CJ21" s="114"/>
      <c r="CK21" s="114"/>
      <c r="CL21" s="114"/>
      <c r="CM21" s="114"/>
      <c r="CN21" s="114"/>
      <c r="CO21" s="114"/>
      <c r="CP21" s="115"/>
      <c r="CQ21" s="113"/>
      <c r="CR21" s="114"/>
      <c r="CS21" s="114"/>
      <c r="CT21" s="114"/>
      <c r="CU21" s="114"/>
      <c r="CV21" s="114"/>
      <c r="CW21" s="114"/>
      <c r="CX21" s="114"/>
      <c r="CY21" s="115"/>
      <c r="CZ21" s="113"/>
      <c r="DA21" s="114"/>
      <c r="DB21" s="114"/>
      <c r="DC21" s="114"/>
      <c r="DD21" s="114"/>
      <c r="DE21" s="114"/>
      <c r="DF21" s="114"/>
      <c r="DG21" s="114"/>
      <c r="DH21" s="115"/>
      <c r="DI21" s="113"/>
      <c r="DJ21" s="114"/>
      <c r="DK21" s="114"/>
      <c r="DL21" s="114"/>
      <c r="DM21" s="114"/>
      <c r="DN21" s="114"/>
      <c r="DO21" s="114"/>
      <c r="DP21" s="114"/>
      <c r="DQ21" s="115"/>
      <c r="DR21" s="113"/>
      <c r="DS21" s="114"/>
      <c r="DT21" s="114"/>
      <c r="DU21" s="114"/>
      <c r="DV21" s="114"/>
      <c r="DW21" s="114"/>
      <c r="DX21" s="114"/>
      <c r="DY21" s="114"/>
      <c r="DZ21" s="115"/>
      <c r="EA21" s="98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248"/>
    </row>
    <row r="22" spans="1:155" ht="10.5" customHeight="1">
      <c r="A22" s="70" t="s">
        <v>108</v>
      </c>
      <c r="B22" s="71"/>
      <c r="C22" s="71"/>
      <c r="D22" s="71"/>
      <c r="E22" s="71"/>
      <c r="F22" s="72"/>
      <c r="G22" s="264" t="s">
        <v>109</v>
      </c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6"/>
      <c r="AO22" s="113">
        <f t="shared" si="0"/>
        <v>0</v>
      </c>
      <c r="AP22" s="114"/>
      <c r="AQ22" s="114"/>
      <c r="AR22" s="114"/>
      <c r="AS22" s="114"/>
      <c r="AT22" s="114"/>
      <c r="AU22" s="114"/>
      <c r="AV22" s="114"/>
      <c r="AW22" s="115"/>
      <c r="AX22" s="113">
        <f>BP22+CH22+CZ22+DR22</f>
        <v>0</v>
      </c>
      <c r="AY22" s="114"/>
      <c r="AZ22" s="114"/>
      <c r="BA22" s="114"/>
      <c r="BB22" s="114"/>
      <c r="BC22" s="114"/>
      <c r="BD22" s="114"/>
      <c r="BE22" s="114"/>
      <c r="BF22" s="115"/>
      <c r="BG22" s="113"/>
      <c r="BH22" s="114"/>
      <c r="BI22" s="114"/>
      <c r="BJ22" s="114"/>
      <c r="BK22" s="114"/>
      <c r="BL22" s="114"/>
      <c r="BM22" s="114"/>
      <c r="BN22" s="114"/>
      <c r="BO22" s="115"/>
      <c r="BP22" s="113"/>
      <c r="BQ22" s="114"/>
      <c r="BR22" s="114"/>
      <c r="BS22" s="114"/>
      <c r="BT22" s="114"/>
      <c r="BU22" s="114"/>
      <c r="BV22" s="114"/>
      <c r="BW22" s="114"/>
      <c r="BX22" s="115"/>
      <c r="BY22" s="113"/>
      <c r="BZ22" s="114"/>
      <c r="CA22" s="114"/>
      <c r="CB22" s="114"/>
      <c r="CC22" s="114"/>
      <c r="CD22" s="114"/>
      <c r="CE22" s="114"/>
      <c r="CF22" s="114"/>
      <c r="CG22" s="115"/>
      <c r="CH22" s="113"/>
      <c r="CI22" s="114"/>
      <c r="CJ22" s="114"/>
      <c r="CK22" s="114"/>
      <c r="CL22" s="114"/>
      <c r="CM22" s="114"/>
      <c r="CN22" s="114"/>
      <c r="CO22" s="114"/>
      <c r="CP22" s="115"/>
      <c r="CQ22" s="113"/>
      <c r="CR22" s="114"/>
      <c r="CS22" s="114"/>
      <c r="CT22" s="114"/>
      <c r="CU22" s="114"/>
      <c r="CV22" s="114"/>
      <c r="CW22" s="114"/>
      <c r="CX22" s="114"/>
      <c r="CY22" s="115"/>
      <c r="CZ22" s="113"/>
      <c r="DA22" s="114"/>
      <c r="DB22" s="114"/>
      <c r="DC22" s="114"/>
      <c r="DD22" s="114"/>
      <c r="DE22" s="114"/>
      <c r="DF22" s="114"/>
      <c r="DG22" s="114"/>
      <c r="DH22" s="115"/>
      <c r="DI22" s="113"/>
      <c r="DJ22" s="114"/>
      <c r="DK22" s="114"/>
      <c r="DL22" s="114"/>
      <c r="DM22" s="114"/>
      <c r="DN22" s="114"/>
      <c r="DO22" s="114"/>
      <c r="DP22" s="114"/>
      <c r="DQ22" s="115"/>
      <c r="DR22" s="113"/>
      <c r="DS22" s="114"/>
      <c r="DT22" s="114"/>
      <c r="DU22" s="114"/>
      <c r="DV22" s="114"/>
      <c r="DW22" s="114"/>
      <c r="DX22" s="114"/>
      <c r="DY22" s="114"/>
      <c r="DZ22" s="115"/>
      <c r="EA22" s="98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248"/>
    </row>
    <row r="23" spans="1:155" ht="10.5" customHeight="1">
      <c r="A23" s="70" t="s">
        <v>110</v>
      </c>
      <c r="B23" s="71"/>
      <c r="C23" s="71"/>
      <c r="D23" s="71"/>
      <c r="E23" s="71"/>
      <c r="F23" s="72"/>
      <c r="G23" s="264" t="s">
        <v>111</v>
      </c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6"/>
      <c r="AO23" s="113">
        <f t="shared" si="0"/>
        <v>19.9141</v>
      </c>
      <c r="AP23" s="114"/>
      <c r="AQ23" s="114"/>
      <c r="AR23" s="114"/>
      <c r="AS23" s="114"/>
      <c r="AT23" s="114"/>
      <c r="AU23" s="114"/>
      <c r="AV23" s="114"/>
      <c r="AW23" s="115"/>
      <c r="AX23" s="113">
        <f>AX24+AX25</f>
        <v>0.064661017</v>
      </c>
      <c r="AY23" s="114"/>
      <c r="AZ23" s="114"/>
      <c r="BA23" s="114"/>
      <c r="BB23" s="114"/>
      <c r="BC23" s="114"/>
      <c r="BD23" s="114"/>
      <c r="BE23" s="114"/>
      <c r="BF23" s="115"/>
      <c r="BG23" s="113">
        <f>BG24+BG25</f>
        <v>4.978525</v>
      </c>
      <c r="BH23" s="114"/>
      <c r="BI23" s="114"/>
      <c r="BJ23" s="114"/>
      <c r="BK23" s="114"/>
      <c r="BL23" s="114"/>
      <c r="BM23" s="114"/>
      <c r="BN23" s="114"/>
      <c r="BO23" s="115"/>
      <c r="BP23" s="113">
        <f>BP24+BP25</f>
        <v>0.04466102</v>
      </c>
      <c r="BQ23" s="114"/>
      <c r="BR23" s="114"/>
      <c r="BS23" s="114"/>
      <c r="BT23" s="114"/>
      <c r="BU23" s="114"/>
      <c r="BV23" s="114"/>
      <c r="BW23" s="114"/>
      <c r="BX23" s="115"/>
      <c r="BY23" s="113">
        <f>BY24+BY25</f>
        <v>4.978525</v>
      </c>
      <c r="BZ23" s="114"/>
      <c r="CA23" s="114"/>
      <c r="CB23" s="114"/>
      <c r="CC23" s="114"/>
      <c r="CD23" s="114"/>
      <c r="CE23" s="114"/>
      <c r="CF23" s="114"/>
      <c r="CG23" s="115"/>
      <c r="CH23" s="113">
        <f>CH24+CH25</f>
        <v>0.019999997</v>
      </c>
      <c r="CI23" s="114"/>
      <c r="CJ23" s="114"/>
      <c r="CK23" s="114"/>
      <c r="CL23" s="114"/>
      <c r="CM23" s="114"/>
      <c r="CN23" s="114"/>
      <c r="CO23" s="114"/>
      <c r="CP23" s="115"/>
      <c r="CQ23" s="113">
        <f>CQ24+CQ25</f>
        <v>4.978525</v>
      </c>
      <c r="CR23" s="114"/>
      <c r="CS23" s="114"/>
      <c r="CT23" s="114"/>
      <c r="CU23" s="114"/>
      <c r="CV23" s="114"/>
      <c r="CW23" s="114"/>
      <c r="CX23" s="114"/>
      <c r="CY23" s="115"/>
      <c r="CZ23" s="113">
        <f>CZ24+CZ25</f>
        <v>0</v>
      </c>
      <c r="DA23" s="114"/>
      <c r="DB23" s="114"/>
      <c r="DC23" s="114"/>
      <c r="DD23" s="114"/>
      <c r="DE23" s="114"/>
      <c r="DF23" s="114"/>
      <c r="DG23" s="114"/>
      <c r="DH23" s="115"/>
      <c r="DI23" s="113">
        <f>DI24+DI25</f>
        <v>4.978525</v>
      </c>
      <c r="DJ23" s="114"/>
      <c r="DK23" s="114"/>
      <c r="DL23" s="114"/>
      <c r="DM23" s="114"/>
      <c r="DN23" s="114"/>
      <c r="DO23" s="114"/>
      <c r="DP23" s="114"/>
      <c r="DQ23" s="115"/>
      <c r="DR23" s="113">
        <f>DR24+DR25</f>
        <v>0</v>
      </c>
      <c r="DS23" s="114"/>
      <c r="DT23" s="114"/>
      <c r="DU23" s="114"/>
      <c r="DV23" s="114"/>
      <c r="DW23" s="114"/>
      <c r="DX23" s="114"/>
      <c r="DY23" s="114"/>
      <c r="DZ23" s="115"/>
      <c r="EA23" s="98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248"/>
    </row>
    <row r="24" spans="1:155" ht="10.5" customHeight="1">
      <c r="A24" s="70" t="s">
        <v>112</v>
      </c>
      <c r="B24" s="71"/>
      <c r="C24" s="71"/>
      <c r="D24" s="71"/>
      <c r="E24" s="71"/>
      <c r="F24" s="72"/>
      <c r="G24" s="264" t="s">
        <v>113</v>
      </c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6"/>
      <c r="AO24" s="113">
        <v>19.9141</v>
      </c>
      <c r="AP24" s="114"/>
      <c r="AQ24" s="114"/>
      <c r="AR24" s="114"/>
      <c r="AS24" s="114"/>
      <c r="AT24" s="114"/>
      <c r="AU24" s="114"/>
      <c r="AV24" s="114"/>
      <c r="AW24" s="115"/>
      <c r="AX24" s="113">
        <f aca="true" t="shared" si="1" ref="AX24:AX30">BP24+CH24+CZ24+DR24</f>
        <v>0.064661017</v>
      </c>
      <c r="AY24" s="114"/>
      <c r="AZ24" s="114"/>
      <c r="BA24" s="114"/>
      <c r="BB24" s="114"/>
      <c r="BC24" s="114"/>
      <c r="BD24" s="114"/>
      <c r="BE24" s="114"/>
      <c r="BF24" s="115"/>
      <c r="BG24" s="113">
        <f>AO24/4</f>
        <v>4.978525</v>
      </c>
      <c r="BH24" s="114"/>
      <c r="BI24" s="114"/>
      <c r="BJ24" s="114"/>
      <c r="BK24" s="114"/>
      <c r="BL24" s="114"/>
      <c r="BM24" s="114"/>
      <c r="BN24" s="114"/>
      <c r="BO24" s="115"/>
      <c r="BP24" s="113">
        <f>'стр.1'!BS12/1.18</f>
        <v>0.04466102</v>
      </c>
      <c r="BQ24" s="114"/>
      <c r="BR24" s="114"/>
      <c r="BS24" s="114"/>
      <c r="BT24" s="114"/>
      <c r="BU24" s="114"/>
      <c r="BV24" s="114"/>
      <c r="BW24" s="114"/>
      <c r="BX24" s="115"/>
      <c r="BY24" s="113">
        <f>AO24/4</f>
        <v>4.978525</v>
      </c>
      <c r="BZ24" s="114"/>
      <c r="CA24" s="114"/>
      <c r="CB24" s="114"/>
      <c r="CC24" s="114"/>
      <c r="CD24" s="114"/>
      <c r="CE24" s="114"/>
      <c r="CF24" s="114"/>
      <c r="CG24" s="115"/>
      <c r="CH24" s="113">
        <f>'стр.1'!CI12</f>
        <v>0.019999997</v>
      </c>
      <c r="CI24" s="114"/>
      <c r="CJ24" s="114"/>
      <c r="CK24" s="114"/>
      <c r="CL24" s="114"/>
      <c r="CM24" s="114"/>
      <c r="CN24" s="114"/>
      <c r="CO24" s="114"/>
      <c r="CP24" s="115"/>
      <c r="CQ24" s="113">
        <f>AO24/4</f>
        <v>4.978525</v>
      </c>
      <c r="CR24" s="114"/>
      <c r="CS24" s="114"/>
      <c r="CT24" s="114"/>
      <c r="CU24" s="114"/>
      <c r="CV24" s="114"/>
      <c r="CW24" s="114"/>
      <c r="CX24" s="114"/>
      <c r="CY24" s="115"/>
      <c r="CZ24" s="113">
        <f>'стр.1'!CY12</f>
        <v>0</v>
      </c>
      <c r="DA24" s="114"/>
      <c r="DB24" s="114"/>
      <c r="DC24" s="114"/>
      <c r="DD24" s="114"/>
      <c r="DE24" s="114"/>
      <c r="DF24" s="114"/>
      <c r="DG24" s="114"/>
      <c r="DH24" s="115"/>
      <c r="DI24" s="113">
        <f>AO24/4</f>
        <v>4.978525</v>
      </c>
      <c r="DJ24" s="114"/>
      <c r="DK24" s="114"/>
      <c r="DL24" s="114"/>
      <c r="DM24" s="114"/>
      <c r="DN24" s="114"/>
      <c r="DO24" s="114"/>
      <c r="DP24" s="114"/>
      <c r="DQ24" s="115"/>
      <c r="DR24" s="113"/>
      <c r="DS24" s="114"/>
      <c r="DT24" s="114"/>
      <c r="DU24" s="114"/>
      <c r="DV24" s="114"/>
      <c r="DW24" s="114"/>
      <c r="DX24" s="114"/>
      <c r="DY24" s="114"/>
      <c r="DZ24" s="115"/>
      <c r="EA24" s="98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248"/>
    </row>
    <row r="25" spans="1:155" ht="10.5" customHeight="1">
      <c r="A25" s="70" t="s">
        <v>114</v>
      </c>
      <c r="B25" s="71"/>
      <c r="C25" s="71"/>
      <c r="D25" s="71"/>
      <c r="E25" s="71"/>
      <c r="F25" s="72"/>
      <c r="G25" s="264" t="s">
        <v>115</v>
      </c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6"/>
      <c r="AO25" s="113">
        <f t="shared" si="0"/>
        <v>0</v>
      </c>
      <c r="AP25" s="114"/>
      <c r="AQ25" s="114"/>
      <c r="AR25" s="114"/>
      <c r="AS25" s="114"/>
      <c r="AT25" s="114"/>
      <c r="AU25" s="114"/>
      <c r="AV25" s="114"/>
      <c r="AW25" s="115"/>
      <c r="AX25" s="113">
        <f>BP25+CH25+CZ25+DR25</f>
        <v>0</v>
      </c>
      <c r="AY25" s="114"/>
      <c r="AZ25" s="114"/>
      <c r="BA25" s="114"/>
      <c r="BB25" s="114"/>
      <c r="BC25" s="114"/>
      <c r="BD25" s="114"/>
      <c r="BE25" s="114"/>
      <c r="BF25" s="115"/>
      <c r="BG25" s="113"/>
      <c r="BH25" s="114"/>
      <c r="BI25" s="114"/>
      <c r="BJ25" s="114"/>
      <c r="BK25" s="114"/>
      <c r="BL25" s="114"/>
      <c r="BM25" s="114"/>
      <c r="BN25" s="114"/>
      <c r="BO25" s="115"/>
      <c r="BP25" s="113"/>
      <c r="BQ25" s="114"/>
      <c r="BR25" s="114"/>
      <c r="BS25" s="114"/>
      <c r="BT25" s="114"/>
      <c r="BU25" s="114"/>
      <c r="BV25" s="114"/>
      <c r="BW25" s="114"/>
      <c r="BX25" s="115"/>
      <c r="BY25" s="113"/>
      <c r="BZ25" s="114"/>
      <c r="CA25" s="114"/>
      <c r="CB25" s="114"/>
      <c r="CC25" s="114"/>
      <c r="CD25" s="114"/>
      <c r="CE25" s="114"/>
      <c r="CF25" s="114"/>
      <c r="CG25" s="115"/>
      <c r="CH25" s="113"/>
      <c r="CI25" s="114"/>
      <c r="CJ25" s="114"/>
      <c r="CK25" s="114"/>
      <c r="CL25" s="114"/>
      <c r="CM25" s="114"/>
      <c r="CN25" s="114"/>
      <c r="CO25" s="114"/>
      <c r="CP25" s="115"/>
      <c r="CQ25" s="113"/>
      <c r="CR25" s="114"/>
      <c r="CS25" s="114"/>
      <c r="CT25" s="114"/>
      <c r="CU25" s="114"/>
      <c r="CV25" s="114"/>
      <c r="CW25" s="114"/>
      <c r="CX25" s="114"/>
      <c r="CY25" s="115"/>
      <c r="CZ25" s="113"/>
      <c r="DA25" s="114"/>
      <c r="DB25" s="114"/>
      <c r="DC25" s="114"/>
      <c r="DD25" s="114"/>
      <c r="DE25" s="114"/>
      <c r="DF25" s="114"/>
      <c r="DG25" s="114"/>
      <c r="DH25" s="115"/>
      <c r="DI25" s="113"/>
      <c r="DJ25" s="114"/>
      <c r="DK25" s="114"/>
      <c r="DL25" s="114"/>
      <c r="DM25" s="114"/>
      <c r="DN25" s="114"/>
      <c r="DO25" s="114"/>
      <c r="DP25" s="114"/>
      <c r="DQ25" s="115"/>
      <c r="DR25" s="113"/>
      <c r="DS25" s="114"/>
      <c r="DT25" s="114"/>
      <c r="DU25" s="114"/>
      <c r="DV25" s="114"/>
      <c r="DW25" s="114"/>
      <c r="DX25" s="114"/>
      <c r="DY25" s="114"/>
      <c r="DZ25" s="115"/>
      <c r="EA25" s="98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248"/>
    </row>
    <row r="26" spans="1:155" ht="21.75" customHeight="1">
      <c r="A26" s="70" t="s">
        <v>116</v>
      </c>
      <c r="B26" s="71"/>
      <c r="C26" s="71"/>
      <c r="D26" s="71"/>
      <c r="E26" s="71"/>
      <c r="F26" s="72"/>
      <c r="G26" s="264" t="s">
        <v>117</v>
      </c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6"/>
      <c r="AO26" s="113">
        <f t="shared" si="0"/>
        <v>0</v>
      </c>
      <c r="AP26" s="114"/>
      <c r="AQ26" s="114"/>
      <c r="AR26" s="114"/>
      <c r="AS26" s="114"/>
      <c r="AT26" s="114"/>
      <c r="AU26" s="114"/>
      <c r="AV26" s="114"/>
      <c r="AW26" s="115"/>
      <c r="AX26" s="113">
        <f t="shared" si="1"/>
        <v>0</v>
      </c>
      <c r="AY26" s="114"/>
      <c r="AZ26" s="114"/>
      <c r="BA26" s="114"/>
      <c r="BB26" s="114"/>
      <c r="BC26" s="114"/>
      <c r="BD26" s="114"/>
      <c r="BE26" s="114"/>
      <c r="BF26" s="115"/>
      <c r="BG26" s="113"/>
      <c r="BH26" s="114"/>
      <c r="BI26" s="114"/>
      <c r="BJ26" s="114"/>
      <c r="BK26" s="114"/>
      <c r="BL26" s="114"/>
      <c r="BM26" s="114"/>
      <c r="BN26" s="114"/>
      <c r="BO26" s="115"/>
      <c r="BP26" s="113"/>
      <c r="BQ26" s="114"/>
      <c r="BR26" s="114"/>
      <c r="BS26" s="114"/>
      <c r="BT26" s="114"/>
      <c r="BU26" s="114"/>
      <c r="BV26" s="114"/>
      <c r="BW26" s="114"/>
      <c r="BX26" s="115"/>
      <c r="BY26" s="113"/>
      <c r="BZ26" s="114"/>
      <c r="CA26" s="114"/>
      <c r="CB26" s="114"/>
      <c r="CC26" s="114"/>
      <c r="CD26" s="114"/>
      <c r="CE26" s="114"/>
      <c r="CF26" s="114"/>
      <c r="CG26" s="115"/>
      <c r="CH26" s="113"/>
      <c r="CI26" s="114"/>
      <c r="CJ26" s="114"/>
      <c r="CK26" s="114"/>
      <c r="CL26" s="114"/>
      <c r="CM26" s="114"/>
      <c r="CN26" s="114"/>
      <c r="CO26" s="114"/>
      <c r="CP26" s="115"/>
      <c r="CQ26" s="113"/>
      <c r="CR26" s="114"/>
      <c r="CS26" s="114"/>
      <c r="CT26" s="114"/>
      <c r="CU26" s="114"/>
      <c r="CV26" s="114"/>
      <c r="CW26" s="114"/>
      <c r="CX26" s="114"/>
      <c r="CY26" s="115"/>
      <c r="CZ26" s="113"/>
      <c r="DA26" s="114"/>
      <c r="DB26" s="114"/>
      <c r="DC26" s="114"/>
      <c r="DD26" s="114"/>
      <c r="DE26" s="114"/>
      <c r="DF26" s="114"/>
      <c r="DG26" s="114"/>
      <c r="DH26" s="115"/>
      <c r="DI26" s="113"/>
      <c r="DJ26" s="114"/>
      <c r="DK26" s="114"/>
      <c r="DL26" s="114"/>
      <c r="DM26" s="114"/>
      <c r="DN26" s="114"/>
      <c r="DO26" s="114"/>
      <c r="DP26" s="114"/>
      <c r="DQ26" s="115"/>
      <c r="DR26" s="113"/>
      <c r="DS26" s="114"/>
      <c r="DT26" s="114"/>
      <c r="DU26" s="114"/>
      <c r="DV26" s="114"/>
      <c r="DW26" s="114"/>
      <c r="DX26" s="114"/>
      <c r="DY26" s="114"/>
      <c r="DZ26" s="115"/>
      <c r="EA26" s="98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248"/>
    </row>
    <row r="27" spans="1:155" ht="10.5" customHeight="1">
      <c r="A27" s="70" t="s">
        <v>118</v>
      </c>
      <c r="B27" s="71"/>
      <c r="C27" s="71"/>
      <c r="D27" s="71"/>
      <c r="E27" s="71"/>
      <c r="F27" s="72"/>
      <c r="G27" s="264" t="s">
        <v>119</v>
      </c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6"/>
      <c r="AO27" s="113">
        <f t="shared" si="0"/>
        <v>0</v>
      </c>
      <c r="AP27" s="114"/>
      <c r="AQ27" s="114"/>
      <c r="AR27" s="114"/>
      <c r="AS27" s="114"/>
      <c r="AT27" s="114"/>
      <c r="AU27" s="114"/>
      <c r="AV27" s="114"/>
      <c r="AW27" s="115"/>
      <c r="AX27" s="113">
        <f t="shared" si="1"/>
        <v>0</v>
      </c>
      <c r="AY27" s="114"/>
      <c r="AZ27" s="114"/>
      <c r="BA27" s="114"/>
      <c r="BB27" s="114"/>
      <c r="BC27" s="114"/>
      <c r="BD27" s="114"/>
      <c r="BE27" s="114"/>
      <c r="BF27" s="115"/>
      <c r="BG27" s="113"/>
      <c r="BH27" s="114"/>
      <c r="BI27" s="114"/>
      <c r="BJ27" s="114"/>
      <c r="BK27" s="114"/>
      <c r="BL27" s="114"/>
      <c r="BM27" s="114"/>
      <c r="BN27" s="114"/>
      <c r="BO27" s="115"/>
      <c r="BP27" s="113"/>
      <c r="BQ27" s="114"/>
      <c r="BR27" s="114"/>
      <c r="BS27" s="114"/>
      <c r="BT27" s="114"/>
      <c r="BU27" s="114"/>
      <c r="BV27" s="114"/>
      <c r="BW27" s="114"/>
      <c r="BX27" s="115"/>
      <c r="BY27" s="113"/>
      <c r="BZ27" s="114"/>
      <c r="CA27" s="114"/>
      <c r="CB27" s="114"/>
      <c r="CC27" s="114"/>
      <c r="CD27" s="114"/>
      <c r="CE27" s="114"/>
      <c r="CF27" s="114"/>
      <c r="CG27" s="115"/>
      <c r="CH27" s="113"/>
      <c r="CI27" s="114"/>
      <c r="CJ27" s="114"/>
      <c r="CK27" s="114"/>
      <c r="CL27" s="114"/>
      <c r="CM27" s="114"/>
      <c r="CN27" s="114"/>
      <c r="CO27" s="114"/>
      <c r="CP27" s="115"/>
      <c r="CQ27" s="113"/>
      <c r="CR27" s="114"/>
      <c r="CS27" s="114"/>
      <c r="CT27" s="114"/>
      <c r="CU27" s="114"/>
      <c r="CV27" s="114"/>
      <c r="CW27" s="114"/>
      <c r="CX27" s="114"/>
      <c r="CY27" s="115"/>
      <c r="CZ27" s="113"/>
      <c r="DA27" s="114"/>
      <c r="DB27" s="114"/>
      <c r="DC27" s="114"/>
      <c r="DD27" s="114"/>
      <c r="DE27" s="114"/>
      <c r="DF27" s="114"/>
      <c r="DG27" s="114"/>
      <c r="DH27" s="115"/>
      <c r="DI27" s="113"/>
      <c r="DJ27" s="114"/>
      <c r="DK27" s="114"/>
      <c r="DL27" s="114"/>
      <c r="DM27" s="114"/>
      <c r="DN27" s="114"/>
      <c r="DO27" s="114"/>
      <c r="DP27" s="114"/>
      <c r="DQ27" s="115"/>
      <c r="DR27" s="113"/>
      <c r="DS27" s="114"/>
      <c r="DT27" s="114"/>
      <c r="DU27" s="114"/>
      <c r="DV27" s="114"/>
      <c r="DW27" s="114"/>
      <c r="DX27" s="114"/>
      <c r="DY27" s="114"/>
      <c r="DZ27" s="115"/>
      <c r="EA27" s="98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248"/>
    </row>
    <row r="28" spans="1:155" ht="10.5" customHeight="1">
      <c r="A28" s="70" t="s">
        <v>120</v>
      </c>
      <c r="B28" s="71"/>
      <c r="C28" s="71"/>
      <c r="D28" s="71"/>
      <c r="E28" s="71"/>
      <c r="F28" s="72"/>
      <c r="G28" s="264" t="s">
        <v>121</v>
      </c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6"/>
      <c r="AO28" s="113">
        <f t="shared" si="0"/>
        <v>0</v>
      </c>
      <c r="AP28" s="114"/>
      <c r="AQ28" s="114"/>
      <c r="AR28" s="114"/>
      <c r="AS28" s="114"/>
      <c r="AT28" s="114"/>
      <c r="AU28" s="114"/>
      <c r="AV28" s="114"/>
      <c r="AW28" s="115"/>
      <c r="AX28" s="113">
        <f t="shared" si="1"/>
        <v>0</v>
      </c>
      <c r="AY28" s="114"/>
      <c r="AZ28" s="114"/>
      <c r="BA28" s="114"/>
      <c r="BB28" s="114"/>
      <c r="BC28" s="114"/>
      <c r="BD28" s="114"/>
      <c r="BE28" s="114"/>
      <c r="BF28" s="115"/>
      <c r="BG28" s="113"/>
      <c r="BH28" s="114"/>
      <c r="BI28" s="114"/>
      <c r="BJ28" s="114"/>
      <c r="BK28" s="114"/>
      <c r="BL28" s="114"/>
      <c r="BM28" s="114"/>
      <c r="BN28" s="114"/>
      <c r="BO28" s="115"/>
      <c r="BP28" s="113"/>
      <c r="BQ28" s="114"/>
      <c r="BR28" s="114"/>
      <c r="BS28" s="114"/>
      <c r="BT28" s="114"/>
      <c r="BU28" s="114"/>
      <c r="BV28" s="114"/>
      <c r="BW28" s="114"/>
      <c r="BX28" s="115"/>
      <c r="BY28" s="113"/>
      <c r="BZ28" s="114"/>
      <c r="CA28" s="114"/>
      <c r="CB28" s="114"/>
      <c r="CC28" s="114"/>
      <c r="CD28" s="114"/>
      <c r="CE28" s="114"/>
      <c r="CF28" s="114"/>
      <c r="CG28" s="115"/>
      <c r="CH28" s="113"/>
      <c r="CI28" s="114"/>
      <c r="CJ28" s="114"/>
      <c r="CK28" s="114"/>
      <c r="CL28" s="114"/>
      <c r="CM28" s="114"/>
      <c r="CN28" s="114"/>
      <c r="CO28" s="114"/>
      <c r="CP28" s="115"/>
      <c r="CQ28" s="113"/>
      <c r="CR28" s="114"/>
      <c r="CS28" s="114"/>
      <c r="CT28" s="114"/>
      <c r="CU28" s="114"/>
      <c r="CV28" s="114"/>
      <c r="CW28" s="114"/>
      <c r="CX28" s="114"/>
      <c r="CY28" s="115"/>
      <c r="CZ28" s="113"/>
      <c r="DA28" s="114"/>
      <c r="DB28" s="114"/>
      <c r="DC28" s="114"/>
      <c r="DD28" s="114"/>
      <c r="DE28" s="114"/>
      <c r="DF28" s="114"/>
      <c r="DG28" s="114"/>
      <c r="DH28" s="115"/>
      <c r="DI28" s="113"/>
      <c r="DJ28" s="114"/>
      <c r="DK28" s="114"/>
      <c r="DL28" s="114"/>
      <c r="DM28" s="114"/>
      <c r="DN28" s="114"/>
      <c r="DO28" s="114"/>
      <c r="DP28" s="114"/>
      <c r="DQ28" s="115"/>
      <c r="DR28" s="113"/>
      <c r="DS28" s="114"/>
      <c r="DT28" s="114"/>
      <c r="DU28" s="114"/>
      <c r="DV28" s="114"/>
      <c r="DW28" s="114"/>
      <c r="DX28" s="114"/>
      <c r="DY28" s="114"/>
      <c r="DZ28" s="115"/>
      <c r="EA28" s="98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248"/>
    </row>
    <row r="29" spans="1:155" ht="10.5" customHeight="1">
      <c r="A29" s="70" t="s">
        <v>122</v>
      </c>
      <c r="B29" s="71"/>
      <c r="C29" s="71"/>
      <c r="D29" s="71"/>
      <c r="E29" s="71"/>
      <c r="F29" s="72"/>
      <c r="G29" s="264" t="s">
        <v>123</v>
      </c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6"/>
      <c r="AO29" s="113">
        <f t="shared" si="0"/>
        <v>0</v>
      </c>
      <c r="AP29" s="114"/>
      <c r="AQ29" s="114"/>
      <c r="AR29" s="114"/>
      <c r="AS29" s="114"/>
      <c r="AT29" s="114"/>
      <c r="AU29" s="114"/>
      <c r="AV29" s="114"/>
      <c r="AW29" s="115"/>
      <c r="AX29" s="113">
        <f t="shared" si="1"/>
        <v>0</v>
      </c>
      <c r="AY29" s="114"/>
      <c r="AZ29" s="114"/>
      <c r="BA29" s="114"/>
      <c r="BB29" s="114"/>
      <c r="BC29" s="114"/>
      <c r="BD29" s="114"/>
      <c r="BE29" s="114"/>
      <c r="BF29" s="115"/>
      <c r="BG29" s="113"/>
      <c r="BH29" s="114"/>
      <c r="BI29" s="114"/>
      <c r="BJ29" s="114"/>
      <c r="BK29" s="114"/>
      <c r="BL29" s="114"/>
      <c r="BM29" s="114"/>
      <c r="BN29" s="114"/>
      <c r="BO29" s="115"/>
      <c r="BP29" s="113"/>
      <c r="BQ29" s="114"/>
      <c r="BR29" s="114"/>
      <c r="BS29" s="114"/>
      <c r="BT29" s="114"/>
      <c r="BU29" s="114"/>
      <c r="BV29" s="114"/>
      <c r="BW29" s="114"/>
      <c r="BX29" s="115"/>
      <c r="BY29" s="113"/>
      <c r="BZ29" s="114"/>
      <c r="CA29" s="114"/>
      <c r="CB29" s="114"/>
      <c r="CC29" s="114"/>
      <c r="CD29" s="114"/>
      <c r="CE29" s="114"/>
      <c r="CF29" s="114"/>
      <c r="CG29" s="115"/>
      <c r="CH29" s="113"/>
      <c r="CI29" s="114"/>
      <c r="CJ29" s="114"/>
      <c r="CK29" s="114"/>
      <c r="CL29" s="114"/>
      <c r="CM29" s="114"/>
      <c r="CN29" s="114"/>
      <c r="CO29" s="114"/>
      <c r="CP29" s="115"/>
      <c r="CQ29" s="113"/>
      <c r="CR29" s="114"/>
      <c r="CS29" s="114"/>
      <c r="CT29" s="114"/>
      <c r="CU29" s="114"/>
      <c r="CV29" s="114"/>
      <c r="CW29" s="114"/>
      <c r="CX29" s="114"/>
      <c r="CY29" s="115"/>
      <c r="CZ29" s="113"/>
      <c r="DA29" s="114"/>
      <c r="DB29" s="114"/>
      <c r="DC29" s="114"/>
      <c r="DD29" s="114"/>
      <c r="DE29" s="114"/>
      <c r="DF29" s="114"/>
      <c r="DG29" s="114"/>
      <c r="DH29" s="115"/>
      <c r="DI29" s="113"/>
      <c r="DJ29" s="114"/>
      <c r="DK29" s="114"/>
      <c r="DL29" s="114"/>
      <c r="DM29" s="114"/>
      <c r="DN29" s="114"/>
      <c r="DO29" s="114"/>
      <c r="DP29" s="114"/>
      <c r="DQ29" s="115"/>
      <c r="DR29" s="113"/>
      <c r="DS29" s="114"/>
      <c r="DT29" s="114"/>
      <c r="DU29" s="114"/>
      <c r="DV29" s="114"/>
      <c r="DW29" s="114"/>
      <c r="DX29" s="114"/>
      <c r="DY29" s="114"/>
      <c r="DZ29" s="115"/>
      <c r="EA29" s="98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248"/>
    </row>
    <row r="30" spans="1:155" ht="10.5" customHeight="1" thickBot="1">
      <c r="A30" s="297" t="s">
        <v>124</v>
      </c>
      <c r="B30" s="298"/>
      <c r="C30" s="298"/>
      <c r="D30" s="298"/>
      <c r="E30" s="298"/>
      <c r="F30" s="299"/>
      <c r="G30" s="300" t="s">
        <v>125</v>
      </c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2"/>
      <c r="AO30" s="113">
        <f t="shared" si="0"/>
        <v>0</v>
      </c>
      <c r="AP30" s="114"/>
      <c r="AQ30" s="114"/>
      <c r="AR30" s="114"/>
      <c r="AS30" s="114"/>
      <c r="AT30" s="114"/>
      <c r="AU30" s="114"/>
      <c r="AV30" s="114"/>
      <c r="AW30" s="115"/>
      <c r="AX30" s="113">
        <f t="shared" si="1"/>
        <v>0</v>
      </c>
      <c r="AY30" s="114"/>
      <c r="AZ30" s="114"/>
      <c r="BA30" s="114"/>
      <c r="BB30" s="114"/>
      <c r="BC30" s="114"/>
      <c r="BD30" s="114"/>
      <c r="BE30" s="114"/>
      <c r="BF30" s="115"/>
      <c r="BG30" s="282"/>
      <c r="BH30" s="283"/>
      <c r="BI30" s="283"/>
      <c r="BJ30" s="283"/>
      <c r="BK30" s="283"/>
      <c r="BL30" s="283"/>
      <c r="BM30" s="283"/>
      <c r="BN30" s="283"/>
      <c r="BO30" s="284"/>
      <c r="BP30" s="282"/>
      <c r="BQ30" s="283"/>
      <c r="BR30" s="283"/>
      <c r="BS30" s="283"/>
      <c r="BT30" s="283"/>
      <c r="BU30" s="283"/>
      <c r="BV30" s="283"/>
      <c r="BW30" s="283"/>
      <c r="BX30" s="284"/>
      <c r="BY30" s="282"/>
      <c r="BZ30" s="283"/>
      <c r="CA30" s="283"/>
      <c r="CB30" s="283"/>
      <c r="CC30" s="283"/>
      <c r="CD30" s="283"/>
      <c r="CE30" s="283"/>
      <c r="CF30" s="283"/>
      <c r="CG30" s="284"/>
      <c r="CH30" s="282"/>
      <c r="CI30" s="283"/>
      <c r="CJ30" s="283"/>
      <c r="CK30" s="283"/>
      <c r="CL30" s="283"/>
      <c r="CM30" s="283"/>
      <c r="CN30" s="283"/>
      <c r="CO30" s="283"/>
      <c r="CP30" s="284"/>
      <c r="CQ30" s="282"/>
      <c r="CR30" s="283"/>
      <c r="CS30" s="283"/>
      <c r="CT30" s="283"/>
      <c r="CU30" s="283"/>
      <c r="CV30" s="283"/>
      <c r="CW30" s="283"/>
      <c r="CX30" s="283"/>
      <c r="CY30" s="284"/>
      <c r="CZ30" s="282"/>
      <c r="DA30" s="283"/>
      <c r="DB30" s="283"/>
      <c r="DC30" s="283"/>
      <c r="DD30" s="283"/>
      <c r="DE30" s="283"/>
      <c r="DF30" s="283"/>
      <c r="DG30" s="283"/>
      <c r="DH30" s="284"/>
      <c r="DI30" s="282"/>
      <c r="DJ30" s="283"/>
      <c r="DK30" s="283"/>
      <c r="DL30" s="283"/>
      <c r="DM30" s="283"/>
      <c r="DN30" s="283"/>
      <c r="DO30" s="283"/>
      <c r="DP30" s="283"/>
      <c r="DQ30" s="284"/>
      <c r="DR30" s="282"/>
      <c r="DS30" s="283"/>
      <c r="DT30" s="283"/>
      <c r="DU30" s="283"/>
      <c r="DV30" s="283"/>
      <c r="DW30" s="283"/>
      <c r="DX30" s="283"/>
      <c r="DY30" s="283"/>
      <c r="DZ30" s="284"/>
      <c r="EA30" s="288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90"/>
    </row>
    <row r="31" spans="1:155" ht="10.5" customHeight="1">
      <c r="A31" s="291" t="s">
        <v>126</v>
      </c>
      <c r="B31" s="292"/>
      <c r="C31" s="292"/>
      <c r="D31" s="292"/>
      <c r="E31" s="292"/>
      <c r="F31" s="293"/>
      <c r="G31" s="294" t="s">
        <v>127</v>
      </c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6"/>
      <c r="AO31" s="285">
        <f>AO32+AO33+AO34+AO35+AO36+AO37+AO38</f>
        <v>0</v>
      </c>
      <c r="AP31" s="286"/>
      <c r="AQ31" s="286"/>
      <c r="AR31" s="286"/>
      <c r="AS31" s="286"/>
      <c r="AT31" s="286"/>
      <c r="AU31" s="286"/>
      <c r="AV31" s="286"/>
      <c r="AW31" s="287"/>
      <c r="AX31" s="285">
        <f>AX32+AX33+AX34+AX35+AX36+AX37+AX38</f>
        <v>0</v>
      </c>
      <c r="AY31" s="286"/>
      <c r="AZ31" s="286"/>
      <c r="BA31" s="286"/>
      <c r="BB31" s="286"/>
      <c r="BC31" s="286"/>
      <c r="BD31" s="286"/>
      <c r="BE31" s="286"/>
      <c r="BF31" s="287"/>
      <c r="BG31" s="285">
        <f>BG32+BG33+BG34+BG35+BG36+BG37+BG38</f>
        <v>0</v>
      </c>
      <c r="BH31" s="286"/>
      <c r="BI31" s="286"/>
      <c r="BJ31" s="286"/>
      <c r="BK31" s="286"/>
      <c r="BL31" s="286"/>
      <c r="BM31" s="286"/>
      <c r="BN31" s="286"/>
      <c r="BO31" s="287"/>
      <c r="BP31" s="285">
        <f>BP32+BP33+BP34+BP35+BP36+BP37+BP38</f>
        <v>0</v>
      </c>
      <c r="BQ31" s="286"/>
      <c r="BR31" s="286"/>
      <c r="BS31" s="286"/>
      <c r="BT31" s="286"/>
      <c r="BU31" s="286"/>
      <c r="BV31" s="286"/>
      <c r="BW31" s="286"/>
      <c r="BX31" s="287"/>
      <c r="BY31" s="285">
        <f>BY32+BY33+BY34+BY35+BY36+BY37+BY38</f>
        <v>0</v>
      </c>
      <c r="BZ31" s="286"/>
      <c r="CA31" s="286"/>
      <c r="CB31" s="286"/>
      <c r="CC31" s="286"/>
      <c r="CD31" s="286"/>
      <c r="CE31" s="286"/>
      <c r="CF31" s="286"/>
      <c r="CG31" s="287"/>
      <c r="CH31" s="285">
        <f>CH32+CH33+CH34+CH35+CH36+CH37+CH38</f>
        <v>0</v>
      </c>
      <c r="CI31" s="286"/>
      <c r="CJ31" s="286"/>
      <c r="CK31" s="286"/>
      <c r="CL31" s="286"/>
      <c r="CM31" s="286"/>
      <c r="CN31" s="286"/>
      <c r="CO31" s="286"/>
      <c r="CP31" s="287"/>
      <c r="CQ31" s="285">
        <f>CQ32+CQ33+CQ34+CQ35+CQ36+CQ37+CQ38</f>
        <v>0</v>
      </c>
      <c r="CR31" s="286"/>
      <c r="CS31" s="286"/>
      <c r="CT31" s="286"/>
      <c r="CU31" s="286"/>
      <c r="CV31" s="286"/>
      <c r="CW31" s="286"/>
      <c r="CX31" s="286"/>
      <c r="CY31" s="287"/>
      <c r="CZ31" s="285">
        <f>CZ32+CZ33+CZ34+CZ35+CZ36+CZ37+CZ38</f>
        <v>0</v>
      </c>
      <c r="DA31" s="286"/>
      <c r="DB31" s="286"/>
      <c r="DC31" s="286"/>
      <c r="DD31" s="286"/>
      <c r="DE31" s="286"/>
      <c r="DF31" s="286"/>
      <c r="DG31" s="286"/>
      <c r="DH31" s="287"/>
      <c r="DI31" s="285">
        <f>DI32+DI33+DI34+DI35+DI36+DI37+DI38</f>
        <v>0</v>
      </c>
      <c r="DJ31" s="286"/>
      <c r="DK31" s="286"/>
      <c r="DL31" s="286"/>
      <c r="DM31" s="286"/>
      <c r="DN31" s="286"/>
      <c r="DO31" s="286"/>
      <c r="DP31" s="286"/>
      <c r="DQ31" s="287"/>
      <c r="DR31" s="285">
        <f>DR32+DR33+DR34+DR35+DR36+DR37+DR38</f>
        <v>0</v>
      </c>
      <c r="DS31" s="286"/>
      <c r="DT31" s="286"/>
      <c r="DU31" s="286"/>
      <c r="DV31" s="286"/>
      <c r="DW31" s="286"/>
      <c r="DX31" s="286"/>
      <c r="DY31" s="286"/>
      <c r="DZ31" s="287"/>
      <c r="EA31" s="279"/>
      <c r="EB31" s="280"/>
      <c r="EC31" s="280"/>
      <c r="ED31" s="280"/>
      <c r="EE31" s="280"/>
      <c r="EF31" s="280"/>
      <c r="EG31" s="280"/>
      <c r="EH31" s="280"/>
      <c r="EI31" s="280"/>
      <c r="EJ31" s="280"/>
      <c r="EK31" s="280"/>
      <c r="EL31" s="280"/>
      <c r="EM31" s="280"/>
      <c r="EN31" s="280"/>
      <c r="EO31" s="280"/>
      <c r="EP31" s="280"/>
      <c r="EQ31" s="280"/>
      <c r="ER31" s="280"/>
      <c r="ES31" s="280"/>
      <c r="ET31" s="280"/>
      <c r="EU31" s="280"/>
      <c r="EV31" s="280"/>
      <c r="EW31" s="280"/>
      <c r="EX31" s="280"/>
      <c r="EY31" s="281"/>
    </row>
    <row r="32" spans="1:155" ht="10.5" customHeight="1">
      <c r="A32" s="70" t="s">
        <v>128</v>
      </c>
      <c r="B32" s="71"/>
      <c r="C32" s="71"/>
      <c r="D32" s="71"/>
      <c r="E32" s="71"/>
      <c r="F32" s="72"/>
      <c r="G32" s="264" t="s">
        <v>129</v>
      </c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6"/>
      <c r="AO32" s="113"/>
      <c r="AP32" s="114"/>
      <c r="AQ32" s="114"/>
      <c r="AR32" s="114"/>
      <c r="AS32" s="114"/>
      <c r="AT32" s="114"/>
      <c r="AU32" s="114"/>
      <c r="AV32" s="114"/>
      <c r="AW32" s="115"/>
      <c r="AX32" s="113"/>
      <c r="AY32" s="114"/>
      <c r="AZ32" s="114"/>
      <c r="BA32" s="114"/>
      <c r="BB32" s="114"/>
      <c r="BC32" s="114"/>
      <c r="BD32" s="114"/>
      <c r="BE32" s="114"/>
      <c r="BF32" s="115"/>
      <c r="BG32" s="113"/>
      <c r="BH32" s="114"/>
      <c r="BI32" s="114"/>
      <c r="BJ32" s="114"/>
      <c r="BK32" s="114"/>
      <c r="BL32" s="114"/>
      <c r="BM32" s="114"/>
      <c r="BN32" s="114"/>
      <c r="BO32" s="115"/>
      <c r="BP32" s="113"/>
      <c r="BQ32" s="114"/>
      <c r="BR32" s="114"/>
      <c r="BS32" s="114"/>
      <c r="BT32" s="114"/>
      <c r="BU32" s="114"/>
      <c r="BV32" s="114"/>
      <c r="BW32" s="114"/>
      <c r="BX32" s="115"/>
      <c r="BY32" s="113"/>
      <c r="BZ32" s="114"/>
      <c r="CA32" s="114"/>
      <c r="CB32" s="114"/>
      <c r="CC32" s="114"/>
      <c r="CD32" s="114"/>
      <c r="CE32" s="114"/>
      <c r="CF32" s="114"/>
      <c r="CG32" s="115"/>
      <c r="CH32" s="113"/>
      <c r="CI32" s="114"/>
      <c r="CJ32" s="114"/>
      <c r="CK32" s="114"/>
      <c r="CL32" s="114"/>
      <c r="CM32" s="114"/>
      <c r="CN32" s="114"/>
      <c r="CO32" s="114"/>
      <c r="CP32" s="115"/>
      <c r="CQ32" s="113"/>
      <c r="CR32" s="114"/>
      <c r="CS32" s="114"/>
      <c r="CT32" s="114"/>
      <c r="CU32" s="114"/>
      <c r="CV32" s="114"/>
      <c r="CW32" s="114"/>
      <c r="CX32" s="114"/>
      <c r="CY32" s="115"/>
      <c r="CZ32" s="113"/>
      <c r="DA32" s="114"/>
      <c r="DB32" s="114"/>
      <c r="DC32" s="114"/>
      <c r="DD32" s="114"/>
      <c r="DE32" s="114"/>
      <c r="DF32" s="114"/>
      <c r="DG32" s="114"/>
      <c r="DH32" s="115"/>
      <c r="DI32" s="113"/>
      <c r="DJ32" s="114"/>
      <c r="DK32" s="114"/>
      <c r="DL32" s="114"/>
      <c r="DM32" s="114"/>
      <c r="DN32" s="114"/>
      <c r="DO32" s="114"/>
      <c r="DP32" s="114"/>
      <c r="DQ32" s="115"/>
      <c r="DR32" s="113"/>
      <c r="DS32" s="114"/>
      <c r="DT32" s="114"/>
      <c r="DU32" s="114"/>
      <c r="DV32" s="114"/>
      <c r="DW32" s="114"/>
      <c r="DX32" s="114"/>
      <c r="DY32" s="114"/>
      <c r="DZ32" s="115"/>
      <c r="EA32" s="98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248"/>
    </row>
    <row r="33" spans="1:155" ht="10.5" customHeight="1">
      <c r="A33" s="70" t="s">
        <v>130</v>
      </c>
      <c r="B33" s="71"/>
      <c r="C33" s="71"/>
      <c r="D33" s="71"/>
      <c r="E33" s="71"/>
      <c r="F33" s="72"/>
      <c r="G33" s="264" t="s">
        <v>131</v>
      </c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6"/>
      <c r="AO33" s="113"/>
      <c r="AP33" s="114"/>
      <c r="AQ33" s="114"/>
      <c r="AR33" s="114"/>
      <c r="AS33" s="114"/>
      <c r="AT33" s="114"/>
      <c r="AU33" s="114"/>
      <c r="AV33" s="114"/>
      <c r="AW33" s="115"/>
      <c r="AX33" s="113"/>
      <c r="AY33" s="114"/>
      <c r="AZ33" s="114"/>
      <c r="BA33" s="114"/>
      <c r="BB33" s="114"/>
      <c r="BC33" s="114"/>
      <c r="BD33" s="114"/>
      <c r="BE33" s="114"/>
      <c r="BF33" s="115"/>
      <c r="BG33" s="113"/>
      <c r="BH33" s="114"/>
      <c r="BI33" s="114"/>
      <c r="BJ33" s="114"/>
      <c r="BK33" s="114"/>
      <c r="BL33" s="114"/>
      <c r="BM33" s="114"/>
      <c r="BN33" s="114"/>
      <c r="BO33" s="115"/>
      <c r="BP33" s="113"/>
      <c r="BQ33" s="114"/>
      <c r="BR33" s="114"/>
      <c r="BS33" s="114"/>
      <c r="BT33" s="114"/>
      <c r="BU33" s="114"/>
      <c r="BV33" s="114"/>
      <c r="BW33" s="114"/>
      <c r="BX33" s="115"/>
      <c r="BY33" s="113"/>
      <c r="BZ33" s="114"/>
      <c r="CA33" s="114"/>
      <c r="CB33" s="114"/>
      <c r="CC33" s="114"/>
      <c r="CD33" s="114"/>
      <c r="CE33" s="114"/>
      <c r="CF33" s="114"/>
      <c r="CG33" s="115"/>
      <c r="CH33" s="113"/>
      <c r="CI33" s="114"/>
      <c r="CJ33" s="114"/>
      <c r="CK33" s="114"/>
      <c r="CL33" s="114"/>
      <c r="CM33" s="114"/>
      <c r="CN33" s="114"/>
      <c r="CO33" s="114"/>
      <c r="CP33" s="115"/>
      <c r="CQ33" s="113"/>
      <c r="CR33" s="114"/>
      <c r="CS33" s="114"/>
      <c r="CT33" s="114"/>
      <c r="CU33" s="114"/>
      <c r="CV33" s="114"/>
      <c r="CW33" s="114"/>
      <c r="CX33" s="114"/>
      <c r="CY33" s="115"/>
      <c r="CZ33" s="113"/>
      <c r="DA33" s="114"/>
      <c r="DB33" s="114"/>
      <c r="DC33" s="114"/>
      <c r="DD33" s="114"/>
      <c r="DE33" s="114"/>
      <c r="DF33" s="114"/>
      <c r="DG33" s="114"/>
      <c r="DH33" s="115"/>
      <c r="DI33" s="113"/>
      <c r="DJ33" s="114"/>
      <c r="DK33" s="114"/>
      <c r="DL33" s="114"/>
      <c r="DM33" s="114"/>
      <c r="DN33" s="114"/>
      <c r="DO33" s="114"/>
      <c r="DP33" s="114"/>
      <c r="DQ33" s="115"/>
      <c r="DR33" s="113"/>
      <c r="DS33" s="114"/>
      <c r="DT33" s="114"/>
      <c r="DU33" s="114"/>
      <c r="DV33" s="114"/>
      <c r="DW33" s="114"/>
      <c r="DX33" s="114"/>
      <c r="DY33" s="114"/>
      <c r="DZ33" s="115"/>
      <c r="EA33" s="98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248"/>
    </row>
    <row r="34" spans="1:155" ht="10.5" customHeight="1">
      <c r="A34" s="70" t="s">
        <v>132</v>
      </c>
      <c r="B34" s="71"/>
      <c r="C34" s="71"/>
      <c r="D34" s="71"/>
      <c r="E34" s="71"/>
      <c r="F34" s="72"/>
      <c r="G34" s="264" t="s">
        <v>133</v>
      </c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6"/>
      <c r="AO34" s="113"/>
      <c r="AP34" s="114"/>
      <c r="AQ34" s="114"/>
      <c r="AR34" s="114"/>
      <c r="AS34" s="114"/>
      <c r="AT34" s="114"/>
      <c r="AU34" s="114"/>
      <c r="AV34" s="114"/>
      <c r="AW34" s="115"/>
      <c r="AX34" s="113"/>
      <c r="AY34" s="114"/>
      <c r="AZ34" s="114"/>
      <c r="BA34" s="114"/>
      <c r="BB34" s="114"/>
      <c r="BC34" s="114"/>
      <c r="BD34" s="114"/>
      <c r="BE34" s="114"/>
      <c r="BF34" s="115"/>
      <c r="BG34" s="113"/>
      <c r="BH34" s="114"/>
      <c r="BI34" s="114"/>
      <c r="BJ34" s="114"/>
      <c r="BK34" s="114"/>
      <c r="BL34" s="114"/>
      <c r="BM34" s="114"/>
      <c r="BN34" s="114"/>
      <c r="BO34" s="115"/>
      <c r="BP34" s="113"/>
      <c r="BQ34" s="114"/>
      <c r="BR34" s="114"/>
      <c r="BS34" s="114"/>
      <c r="BT34" s="114"/>
      <c r="BU34" s="114"/>
      <c r="BV34" s="114"/>
      <c r="BW34" s="114"/>
      <c r="BX34" s="115"/>
      <c r="BY34" s="113"/>
      <c r="BZ34" s="114"/>
      <c r="CA34" s="114"/>
      <c r="CB34" s="114"/>
      <c r="CC34" s="114"/>
      <c r="CD34" s="114"/>
      <c r="CE34" s="114"/>
      <c r="CF34" s="114"/>
      <c r="CG34" s="115"/>
      <c r="CH34" s="113"/>
      <c r="CI34" s="114"/>
      <c r="CJ34" s="114"/>
      <c r="CK34" s="114"/>
      <c r="CL34" s="114"/>
      <c r="CM34" s="114"/>
      <c r="CN34" s="114"/>
      <c r="CO34" s="114"/>
      <c r="CP34" s="115"/>
      <c r="CQ34" s="113"/>
      <c r="CR34" s="114"/>
      <c r="CS34" s="114"/>
      <c r="CT34" s="114"/>
      <c r="CU34" s="114"/>
      <c r="CV34" s="114"/>
      <c r="CW34" s="114"/>
      <c r="CX34" s="114"/>
      <c r="CY34" s="115"/>
      <c r="CZ34" s="113"/>
      <c r="DA34" s="114"/>
      <c r="DB34" s="114"/>
      <c r="DC34" s="114"/>
      <c r="DD34" s="114"/>
      <c r="DE34" s="114"/>
      <c r="DF34" s="114"/>
      <c r="DG34" s="114"/>
      <c r="DH34" s="115"/>
      <c r="DI34" s="113"/>
      <c r="DJ34" s="114"/>
      <c r="DK34" s="114"/>
      <c r="DL34" s="114"/>
      <c r="DM34" s="114"/>
      <c r="DN34" s="114"/>
      <c r="DO34" s="114"/>
      <c r="DP34" s="114"/>
      <c r="DQ34" s="115"/>
      <c r="DR34" s="113"/>
      <c r="DS34" s="114"/>
      <c r="DT34" s="114"/>
      <c r="DU34" s="114"/>
      <c r="DV34" s="114"/>
      <c r="DW34" s="114"/>
      <c r="DX34" s="114"/>
      <c r="DY34" s="114"/>
      <c r="DZ34" s="115"/>
      <c r="EA34" s="98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248"/>
    </row>
    <row r="35" spans="1:155" ht="10.5" customHeight="1">
      <c r="A35" s="70" t="s">
        <v>134</v>
      </c>
      <c r="B35" s="71"/>
      <c r="C35" s="71"/>
      <c r="D35" s="71"/>
      <c r="E35" s="71"/>
      <c r="F35" s="72"/>
      <c r="G35" s="264" t="s">
        <v>135</v>
      </c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6"/>
      <c r="AO35" s="113"/>
      <c r="AP35" s="114"/>
      <c r="AQ35" s="114"/>
      <c r="AR35" s="114"/>
      <c r="AS35" s="114"/>
      <c r="AT35" s="114"/>
      <c r="AU35" s="114"/>
      <c r="AV35" s="114"/>
      <c r="AW35" s="115"/>
      <c r="AX35" s="113"/>
      <c r="AY35" s="114"/>
      <c r="AZ35" s="114"/>
      <c r="BA35" s="114"/>
      <c r="BB35" s="114"/>
      <c r="BC35" s="114"/>
      <c r="BD35" s="114"/>
      <c r="BE35" s="114"/>
      <c r="BF35" s="115"/>
      <c r="BG35" s="113"/>
      <c r="BH35" s="114"/>
      <c r="BI35" s="114"/>
      <c r="BJ35" s="114"/>
      <c r="BK35" s="114"/>
      <c r="BL35" s="114"/>
      <c r="BM35" s="114"/>
      <c r="BN35" s="114"/>
      <c r="BO35" s="115"/>
      <c r="BP35" s="113"/>
      <c r="BQ35" s="114"/>
      <c r="BR35" s="114"/>
      <c r="BS35" s="114"/>
      <c r="BT35" s="114"/>
      <c r="BU35" s="114"/>
      <c r="BV35" s="114"/>
      <c r="BW35" s="114"/>
      <c r="BX35" s="115"/>
      <c r="BY35" s="113"/>
      <c r="BZ35" s="114"/>
      <c r="CA35" s="114"/>
      <c r="CB35" s="114"/>
      <c r="CC35" s="114"/>
      <c r="CD35" s="114"/>
      <c r="CE35" s="114"/>
      <c r="CF35" s="114"/>
      <c r="CG35" s="115"/>
      <c r="CH35" s="113"/>
      <c r="CI35" s="114"/>
      <c r="CJ35" s="114"/>
      <c r="CK35" s="114"/>
      <c r="CL35" s="114"/>
      <c r="CM35" s="114"/>
      <c r="CN35" s="114"/>
      <c r="CO35" s="114"/>
      <c r="CP35" s="115"/>
      <c r="CQ35" s="113"/>
      <c r="CR35" s="114"/>
      <c r="CS35" s="114"/>
      <c r="CT35" s="114"/>
      <c r="CU35" s="114"/>
      <c r="CV35" s="114"/>
      <c r="CW35" s="114"/>
      <c r="CX35" s="114"/>
      <c r="CY35" s="115"/>
      <c r="CZ35" s="113"/>
      <c r="DA35" s="114"/>
      <c r="DB35" s="114"/>
      <c r="DC35" s="114"/>
      <c r="DD35" s="114"/>
      <c r="DE35" s="114"/>
      <c r="DF35" s="114"/>
      <c r="DG35" s="114"/>
      <c r="DH35" s="115"/>
      <c r="DI35" s="113"/>
      <c r="DJ35" s="114"/>
      <c r="DK35" s="114"/>
      <c r="DL35" s="114"/>
      <c r="DM35" s="114"/>
      <c r="DN35" s="114"/>
      <c r="DO35" s="114"/>
      <c r="DP35" s="114"/>
      <c r="DQ35" s="115"/>
      <c r="DR35" s="113"/>
      <c r="DS35" s="114"/>
      <c r="DT35" s="114"/>
      <c r="DU35" s="114"/>
      <c r="DV35" s="114"/>
      <c r="DW35" s="114"/>
      <c r="DX35" s="114"/>
      <c r="DY35" s="114"/>
      <c r="DZ35" s="115"/>
      <c r="EA35" s="98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248"/>
    </row>
    <row r="36" spans="1:155" ht="10.5" customHeight="1">
      <c r="A36" s="70" t="s">
        <v>136</v>
      </c>
      <c r="B36" s="71"/>
      <c r="C36" s="71"/>
      <c r="D36" s="71"/>
      <c r="E36" s="71"/>
      <c r="F36" s="72"/>
      <c r="G36" s="264" t="s">
        <v>137</v>
      </c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6"/>
      <c r="AO36" s="113"/>
      <c r="AP36" s="114"/>
      <c r="AQ36" s="114"/>
      <c r="AR36" s="114"/>
      <c r="AS36" s="114"/>
      <c r="AT36" s="114"/>
      <c r="AU36" s="114"/>
      <c r="AV36" s="114"/>
      <c r="AW36" s="115"/>
      <c r="AX36" s="113"/>
      <c r="AY36" s="114"/>
      <c r="AZ36" s="114"/>
      <c r="BA36" s="114"/>
      <c r="BB36" s="114"/>
      <c r="BC36" s="114"/>
      <c r="BD36" s="114"/>
      <c r="BE36" s="114"/>
      <c r="BF36" s="115"/>
      <c r="BG36" s="113"/>
      <c r="BH36" s="114"/>
      <c r="BI36" s="114"/>
      <c r="BJ36" s="114"/>
      <c r="BK36" s="114"/>
      <c r="BL36" s="114"/>
      <c r="BM36" s="114"/>
      <c r="BN36" s="114"/>
      <c r="BO36" s="115"/>
      <c r="BP36" s="113"/>
      <c r="BQ36" s="114"/>
      <c r="BR36" s="114"/>
      <c r="BS36" s="114"/>
      <c r="BT36" s="114"/>
      <c r="BU36" s="114"/>
      <c r="BV36" s="114"/>
      <c r="BW36" s="114"/>
      <c r="BX36" s="115"/>
      <c r="BY36" s="113"/>
      <c r="BZ36" s="114"/>
      <c r="CA36" s="114"/>
      <c r="CB36" s="114"/>
      <c r="CC36" s="114"/>
      <c r="CD36" s="114"/>
      <c r="CE36" s="114"/>
      <c r="CF36" s="114"/>
      <c r="CG36" s="115"/>
      <c r="CH36" s="113"/>
      <c r="CI36" s="114"/>
      <c r="CJ36" s="114"/>
      <c r="CK36" s="114"/>
      <c r="CL36" s="114"/>
      <c r="CM36" s="114"/>
      <c r="CN36" s="114"/>
      <c r="CO36" s="114"/>
      <c r="CP36" s="115"/>
      <c r="CQ36" s="113"/>
      <c r="CR36" s="114"/>
      <c r="CS36" s="114"/>
      <c r="CT36" s="114"/>
      <c r="CU36" s="114"/>
      <c r="CV36" s="114"/>
      <c r="CW36" s="114"/>
      <c r="CX36" s="114"/>
      <c r="CY36" s="115"/>
      <c r="CZ36" s="113"/>
      <c r="DA36" s="114"/>
      <c r="DB36" s="114"/>
      <c r="DC36" s="114"/>
      <c r="DD36" s="114"/>
      <c r="DE36" s="114"/>
      <c r="DF36" s="114"/>
      <c r="DG36" s="114"/>
      <c r="DH36" s="115"/>
      <c r="DI36" s="113"/>
      <c r="DJ36" s="114"/>
      <c r="DK36" s="114"/>
      <c r="DL36" s="114"/>
      <c r="DM36" s="114"/>
      <c r="DN36" s="114"/>
      <c r="DO36" s="114"/>
      <c r="DP36" s="114"/>
      <c r="DQ36" s="115"/>
      <c r="DR36" s="113"/>
      <c r="DS36" s="114"/>
      <c r="DT36" s="114"/>
      <c r="DU36" s="114"/>
      <c r="DV36" s="114"/>
      <c r="DW36" s="114"/>
      <c r="DX36" s="114"/>
      <c r="DY36" s="114"/>
      <c r="DZ36" s="115"/>
      <c r="EA36" s="98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248"/>
    </row>
    <row r="37" spans="1:155" ht="10.5" customHeight="1">
      <c r="A37" s="70" t="s">
        <v>138</v>
      </c>
      <c r="B37" s="71"/>
      <c r="C37" s="71"/>
      <c r="D37" s="71"/>
      <c r="E37" s="71"/>
      <c r="F37" s="72"/>
      <c r="G37" s="264" t="s">
        <v>139</v>
      </c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6"/>
      <c r="AO37" s="113"/>
      <c r="AP37" s="114"/>
      <c r="AQ37" s="114"/>
      <c r="AR37" s="114"/>
      <c r="AS37" s="114"/>
      <c r="AT37" s="114"/>
      <c r="AU37" s="114"/>
      <c r="AV37" s="114"/>
      <c r="AW37" s="115"/>
      <c r="AX37" s="113"/>
      <c r="AY37" s="114"/>
      <c r="AZ37" s="114"/>
      <c r="BA37" s="114"/>
      <c r="BB37" s="114"/>
      <c r="BC37" s="114"/>
      <c r="BD37" s="114"/>
      <c r="BE37" s="114"/>
      <c r="BF37" s="115"/>
      <c r="BG37" s="113"/>
      <c r="BH37" s="114"/>
      <c r="BI37" s="114"/>
      <c r="BJ37" s="114"/>
      <c r="BK37" s="114"/>
      <c r="BL37" s="114"/>
      <c r="BM37" s="114"/>
      <c r="BN37" s="114"/>
      <c r="BO37" s="115"/>
      <c r="BP37" s="113"/>
      <c r="BQ37" s="114"/>
      <c r="BR37" s="114"/>
      <c r="BS37" s="114"/>
      <c r="BT37" s="114"/>
      <c r="BU37" s="114"/>
      <c r="BV37" s="114"/>
      <c r="BW37" s="114"/>
      <c r="BX37" s="115"/>
      <c r="BY37" s="113"/>
      <c r="BZ37" s="114"/>
      <c r="CA37" s="114"/>
      <c r="CB37" s="114"/>
      <c r="CC37" s="114"/>
      <c r="CD37" s="114"/>
      <c r="CE37" s="114"/>
      <c r="CF37" s="114"/>
      <c r="CG37" s="115"/>
      <c r="CH37" s="113"/>
      <c r="CI37" s="114"/>
      <c r="CJ37" s="114"/>
      <c r="CK37" s="114"/>
      <c r="CL37" s="114"/>
      <c r="CM37" s="114"/>
      <c r="CN37" s="114"/>
      <c r="CO37" s="114"/>
      <c r="CP37" s="115"/>
      <c r="CQ37" s="113"/>
      <c r="CR37" s="114"/>
      <c r="CS37" s="114"/>
      <c r="CT37" s="114"/>
      <c r="CU37" s="114"/>
      <c r="CV37" s="114"/>
      <c r="CW37" s="114"/>
      <c r="CX37" s="114"/>
      <c r="CY37" s="115"/>
      <c r="CZ37" s="113"/>
      <c r="DA37" s="114"/>
      <c r="DB37" s="114"/>
      <c r="DC37" s="114"/>
      <c r="DD37" s="114"/>
      <c r="DE37" s="114"/>
      <c r="DF37" s="114"/>
      <c r="DG37" s="114"/>
      <c r="DH37" s="115"/>
      <c r="DI37" s="113"/>
      <c r="DJ37" s="114"/>
      <c r="DK37" s="114"/>
      <c r="DL37" s="114"/>
      <c r="DM37" s="114"/>
      <c r="DN37" s="114"/>
      <c r="DO37" s="114"/>
      <c r="DP37" s="114"/>
      <c r="DQ37" s="115"/>
      <c r="DR37" s="113"/>
      <c r="DS37" s="114"/>
      <c r="DT37" s="114"/>
      <c r="DU37" s="114"/>
      <c r="DV37" s="114"/>
      <c r="DW37" s="114"/>
      <c r="DX37" s="114"/>
      <c r="DY37" s="114"/>
      <c r="DZ37" s="115"/>
      <c r="EA37" s="98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248"/>
    </row>
    <row r="38" spans="1:155" ht="10.5" customHeight="1" thickBot="1">
      <c r="A38" s="60" t="s">
        <v>140</v>
      </c>
      <c r="B38" s="61"/>
      <c r="C38" s="61"/>
      <c r="D38" s="61"/>
      <c r="E38" s="61"/>
      <c r="F38" s="62"/>
      <c r="G38" s="276" t="s">
        <v>141</v>
      </c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8"/>
      <c r="AO38" s="252"/>
      <c r="AP38" s="253"/>
      <c r="AQ38" s="253"/>
      <c r="AR38" s="253"/>
      <c r="AS38" s="253"/>
      <c r="AT38" s="253"/>
      <c r="AU38" s="253"/>
      <c r="AV38" s="253"/>
      <c r="AW38" s="254"/>
      <c r="AX38" s="252"/>
      <c r="AY38" s="253"/>
      <c r="AZ38" s="253"/>
      <c r="BA38" s="253"/>
      <c r="BB38" s="253"/>
      <c r="BC38" s="253"/>
      <c r="BD38" s="253"/>
      <c r="BE38" s="253"/>
      <c r="BF38" s="254"/>
      <c r="BG38" s="252"/>
      <c r="BH38" s="253"/>
      <c r="BI38" s="253"/>
      <c r="BJ38" s="253"/>
      <c r="BK38" s="253"/>
      <c r="BL38" s="253"/>
      <c r="BM38" s="253"/>
      <c r="BN38" s="253"/>
      <c r="BO38" s="254"/>
      <c r="BP38" s="252"/>
      <c r="BQ38" s="253"/>
      <c r="BR38" s="253"/>
      <c r="BS38" s="253"/>
      <c r="BT38" s="253"/>
      <c r="BU38" s="253"/>
      <c r="BV38" s="253"/>
      <c r="BW38" s="253"/>
      <c r="BX38" s="254"/>
      <c r="BY38" s="252"/>
      <c r="BZ38" s="253"/>
      <c r="CA38" s="253"/>
      <c r="CB38" s="253"/>
      <c r="CC38" s="253"/>
      <c r="CD38" s="253"/>
      <c r="CE38" s="253"/>
      <c r="CF38" s="253"/>
      <c r="CG38" s="254"/>
      <c r="CH38" s="252"/>
      <c r="CI38" s="253"/>
      <c r="CJ38" s="253"/>
      <c r="CK38" s="253"/>
      <c r="CL38" s="253"/>
      <c r="CM38" s="253"/>
      <c r="CN38" s="253"/>
      <c r="CO38" s="253"/>
      <c r="CP38" s="254"/>
      <c r="CQ38" s="252"/>
      <c r="CR38" s="253"/>
      <c r="CS38" s="253"/>
      <c r="CT38" s="253"/>
      <c r="CU38" s="253"/>
      <c r="CV38" s="253"/>
      <c r="CW38" s="253"/>
      <c r="CX38" s="253"/>
      <c r="CY38" s="254"/>
      <c r="CZ38" s="252"/>
      <c r="DA38" s="253"/>
      <c r="DB38" s="253"/>
      <c r="DC38" s="253"/>
      <c r="DD38" s="253"/>
      <c r="DE38" s="253"/>
      <c r="DF38" s="253"/>
      <c r="DG38" s="253"/>
      <c r="DH38" s="254"/>
      <c r="DI38" s="252"/>
      <c r="DJ38" s="253"/>
      <c r="DK38" s="253"/>
      <c r="DL38" s="253"/>
      <c r="DM38" s="253"/>
      <c r="DN38" s="253"/>
      <c r="DO38" s="253"/>
      <c r="DP38" s="253"/>
      <c r="DQ38" s="254"/>
      <c r="DR38" s="252"/>
      <c r="DS38" s="253"/>
      <c r="DT38" s="253"/>
      <c r="DU38" s="253"/>
      <c r="DV38" s="253"/>
      <c r="DW38" s="253"/>
      <c r="DX38" s="253"/>
      <c r="DY38" s="253"/>
      <c r="DZ38" s="254"/>
      <c r="EA38" s="255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7"/>
    </row>
    <row r="39" spans="1:155" s="13" customFormat="1" ht="10.5">
      <c r="A39" s="270"/>
      <c r="B39" s="271"/>
      <c r="C39" s="271"/>
      <c r="D39" s="271"/>
      <c r="E39" s="271"/>
      <c r="F39" s="272"/>
      <c r="G39" s="273" t="s">
        <v>142</v>
      </c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5"/>
      <c r="AO39" s="267"/>
      <c r="AP39" s="268"/>
      <c r="AQ39" s="268"/>
      <c r="AR39" s="268"/>
      <c r="AS39" s="268"/>
      <c r="AT39" s="268"/>
      <c r="AU39" s="268"/>
      <c r="AV39" s="268"/>
      <c r="AW39" s="269"/>
      <c r="AX39" s="267"/>
      <c r="AY39" s="268"/>
      <c r="AZ39" s="268"/>
      <c r="BA39" s="268"/>
      <c r="BB39" s="268"/>
      <c r="BC39" s="268"/>
      <c r="BD39" s="268"/>
      <c r="BE39" s="268"/>
      <c r="BF39" s="269"/>
      <c r="BG39" s="267"/>
      <c r="BH39" s="268"/>
      <c r="BI39" s="268"/>
      <c r="BJ39" s="268"/>
      <c r="BK39" s="268"/>
      <c r="BL39" s="268"/>
      <c r="BM39" s="268"/>
      <c r="BN39" s="268"/>
      <c r="BO39" s="269"/>
      <c r="BP39" s="267"/>
      <c r="BQ39" s="268"/>
      <c r="BR39" s="268"/>
      <c r="BS39" s="268"/>
      <c r="BT39" s="268"/>
      <c r="BU39" s="268"/>
      <c r="BV39" s="268"/>
      <c r="BW39" s="268"/>
      <c r="BX39" s="269"/>
      <c r="BY39" s="267"/>
      <c r="BZ39" s="268"/>
      <c r="CA39" s="268"/>
      <c r="CB39" s="268"/>
      <c r="CC39" s="268"/>
      <c r="CD39" s="268"/>
      <c r="CE39" s="268"/>
      <c r="CF39" s="268"/>
      <c r="CG39" s="269"/>
      <c r="CH39" s="267"/>
      <c r="CI39" s="268"/>
      <c r="CJ39" s="268"/>
      <c r="CK39" s="268"/>
      <c r="CL39" s="268"/>
      <c r="CM39" s="268"/>
      <c r="CN39" s="268"/>
      <c r="CO39" s="268"/>
      <c r="CP39" s="269"/>
      <c r="CQ39" s="267"/>
      <c r="CR39" s="268"/>
      <c r="CS39" s="268"/>
      <c r="CT39" s="268"/>
      <c r="CU39" s="268"/>
      <c r="CV39" s="268"/>
      <c r="CW39" s="268"/>
      <c r="CX39" s="268"/>
      <c r="CY39" s="269"/>
      <c r="CZ39" s="267"/>
      <c r="DA39" s="268"/>
      <c r="DB39" s="268"/>
      <c r="DC39" s="268"/>
      <c r="DD39" s="268"/>
      <c r="DE39" s="268"/>
      <c r="DF39" s="268"/>
      <c r="DG39" s="268"/>
      <c r="DH39" s="269"/>
      <c r="DI39" s="267"/>
      <c r="DJ39" s="268"/>
      <c r="DK39" s="268"/>
      <c r="DL39" s="268"/>
      <c r="DM39" s="268"/>
      <c r="DN39" s="268"/>
      <c r="DO39" s="268"/>
      <c r="DP39" s="268"/>
      <c r="DQ39" s="269"/>
      <c r="DR39" s="267"/>
      <c r="DS39" s="268"/>
      <c r="DT39" s="268"/>
      <c r="DU39" s="268"/>
      <c r="DV39" s="268"/>
      <c r="DW39" s="268"/>
      <c r="DX39" s="268"/>
      <c r="DY39" s="268"/>
      <c r="DZ39" s="269"/>
      <c r="EA39" s="261"/>
      <c r="EB39" s="262"/>
      <c r="EC39" s="262"/>
      <c r="ED39" s="262"/>
      <c r="EE39" s="262"/>
      <c r="EF39" s="262"/>
      <c r="EG39" s="262"/>
      <c r="EH39" s="262"/>
      <c r="EI39" s="262"/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2"/>
      <c r="EX39" s="262"/>
      <c r="EY39" s="263"/>
    </row>
    <row r="40" spans="1:155" ht="10.5" customHeight="1">
      <c r="A40" s="70"/>
      <c r="B40" s="71"/>
      <c r="C40" s="71"/>
      <c r="D40" s="71"/>
      <c r="E40" s="71"/>
      <c r="F40" s="72"/>
      <c r="G40" s="264" t="s">
        <v>143</v>
      </c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6"/>
      <c r="AO40" s="113"/>
      <c r="AP40" s="114"/>
      <c r="AQ40" s="114"/>
      <c r="AR40" s="114"/>
      <c r="AS40" s="114"/>
      <c r="AT40" s="114"/>
      <c r="AU40" s="114"/>
      <c r="AV40" s="114"/>
      <c r="AW40" s="115"/>
      <c r="AX40" s="113"/>
      <c r="AY40" s="114"/>
      <c r="AZ40" s="114"/>
      <c r="BA40" s="114"/>
      <c r="BB40" s="114"/>
      <c r="BC40" s="114"/>
      <c r="BD40" s="114"/>
      <c r="BE40" s="114"/>
      <c r="BF40" s="115"/>
      <c r="BG40" s="113"/>
      <c r="BH40" s="114"/>
      <c r="BI40" s="114"/>
      <c r="BJ40" s="114"/>
      <c r="BK40" s="114"/>
      <c r="BL40" s="114"/>
      <c r="BM40" s="114"/>
      <c r="BN40" s="114"/>
      <c r="BO40" s="115"/>
      <c r="BP40" s="113"/>
      <c r="BQ40" s="114"/>
      <c r="BR40" s="114"/>
      <c r="BS40" s="114"/>
      <c r="BT40" s="114"/>
      <c r="BU40" s="114"/>
      <c r="BV40" s="114"/>
      <c r="BW40" s="114"/>
      <c r="BX40" s="115"/>
      <c r="BY40" s="113"/>
      <c r="BZ40" s="114"/>
      <c r="CA40" s="114"/>
      <c r="CB40" s="114"/>
      <c r="CC40" s="114"/>
      <c r="CD40" s="114"/>
      <c r="CE40" s="114"/>
      <c r="CF40" s="114"/>
      <c r="CG40" s="115"/>
      <c r="CH40" s="113"/>
      <c r="CI40" s="114"/>
      <c r="CJ40" s="114"/>
      <c r="CK40" s="114"/>
      <c r="CL40" s="114"/>
      <c r="CM40" s="114"/>
      <c r="CN40" s="114"/>
      <c r="CO40" s="114"/>
      <c r="CP40" s="115"/>
      <c r="CQ40" s="113"/>
      <c r="CR40" s="114"/>
      <c r="CS40" s="114"/>
      <c r="CT40" s="114"/>
      <c r="CU40" s="114"/>
      <c r="CV40" s="114"/>
      <c r="CW40" s="114"/>
      <c r="CX40" s="114"/>
      <c r="CY40" s="115"/>
      <c r="CZ40" s="113"/>
      <c r="DA40" s="114"/>
      <c r="DB40" s="114"/>
      <c r="DC40" s="114"/>
      <c r="DD40" s="114"/>
      <c r="DE40" s="114"/>
      <c r="DF40" s="114"/>
      <c r="DG40" s="114"/>
      <c r="DH40" s="115"/>
      <c r="DI40" s="113"/>
      <c r="DJ40" s="114"/>
      <c r="DK40" s="114"/>
      <c r="DL40" s="114"/>
      <c r="DM40" s="114"/>
      <c r="DN40" s="114"/>
      <c r="DO40" s="114"/>
      <c r="DP40" s="114"/>
      <c r="DQ40" s="115"/>
      <c r="DR40" s="113"/>
      <c r="DS40" s="114"/>
      <c r="DT40" s="114"/>
      <c r="DU40" s="114"/>
      <c r="DV40" s="114"/>
      <c r="DW40" s="114"/>
      <c r="DX40" s="114"/>
      <c r="DY40" s="114"/>
      <c r="DZ40" s="115"/>
      <c r="EA40" s="98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248"/>
    </row>
    <row r="41" spans="1:155" ht="10.5" customHeight="1">
      <c r="A41" s="70"/>
      <c r="B41" s="71"/>
      <c r="C41" s="71"/>
      <c r="D41" s="71"/>
      <c r="E41" s="71"/>
      <c r="F41" s="72"/>
      <c r="G41" s="258" t="s">
        <v>144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60"/>
      <c r="AO41" s="113"/>
      <c r="AP41" s="114"/>
      <c r="AQ41" s="114"/>
      <c r="AR41" s="114"/>
      <c r="AS41" s="114"/>
      <c r="AT41" s="114"/>
      <c r="AU41" s="114"/>
      <c r="AV41" s="114"/>
      <c r="AW41" s="115"/>
      <c r="AX41" s="113"/>
      <c r="AY41" s="114"/>
      <c r="AZ41" s="114"/>
      <c r="BA41" s="114"/>
      <c r="BB41" s="114"/>
      <c r="BC41" s="114"/>
      <c r="BD41" s="114"/>
      <c r="BE41" s="114"/>
      <c r="BF41" s="115"/>
      <c r="BG41" s="113"/>
      <c r="BH41" s="114"/>
      <c r="BI41" s="114"/>
      <c r="BJ41" s="114"/>
      <c r="BK41" s="114"/>
      <c r="BL41" s="114"/>
      <c r="BM41" s="114"/>
      <c r="BN41" s="114"/>
      <c r="BO41" s="115"/>
      <c r="BP41" s="113"/>
      <c r="BQ41" s="114"/>
      <c r="BR41" s="114"/>
      <c r="BS41" s="114"/>
      <c r="BT41" s="114"/>
      <c r="BU41" s="114"/>
      <c r="BV41" s="114"/>
      <c r="BW41" s="114"/>
      <c r="BX41" s="115"/>
      <c r="BY41" s="113"/>
      <c r="BZ41" s="114"/>
      <c r="CA41" s="114"/>
      <c r="CB41" s="114"/>
      <c r="CC41" s="114"/>
      <c r="CD41" s="114"/>
      <c r="CE41" s="114"/>
      <c r="CF41" s="114"/>
      <c r="CG41" s="115"/>
      <c r="CH41" s="113"/>
      <c r="CI41" s="114"/>
      <c r="CJ41" s="114"/>
      <c r="CK41" s="114"/>
      <c r="CL41" s="114"/>
      <c r="CM41" s="114"/>
      <c r="CN41" s="114"/>
      <c r="CO41" s="114"/>
      <c r="CP41" s="115"/>
      <c r="CQ41" s="113"/>
      <c r="CR41" s="114"/>
      <c r="CS41" s="114"/>
      <c r="CT41" s="114"/>
      <c r="CU41" s="114"/>
      <c r="CV41" s="114"/>
      <c r="CW41" s="114"/>
      <c r="CX41" s="114"/>
      <c r="CY41" s="115"/>
      <c r="CZ41" s="113"/>
      <c r="DA41" s="114"/>
      <c r="DB41" s="114"/>
      <c r="DC41" s="114"/>
      <c r="DD41" s="114"/>
      <c r="DE41" s="114"/>
      <c r="DF41" s="114"/>
      <c r="DG41" s="114"/>
      <c r="DH41" s="115"/>
      <c r="DI41" s="113"/>
      <c r="DJ41" s="114"/>
      <c r="DK41" s="114"/>
      <c r="DL41" s="114"/>
      <c r="DM41" s="114"/>
      <c r="DN41" s="114"/>
      <c r="DO41" s="114"/>
      <c r="DP41" s="114"/>
      <c r="DQ41" s="115"/>
      <c r="DR41" s="113"/>
      <c r="DS41" s="114"/>
      <c r="DT41" s="114"/>
      <c r="DU41" s="114"/>
      <c r="DV41" s="114"/>
      <c r="DW41" s="114"/>
      <c r="DX41" s="114"/>
      <c r="DY41" s="114"/>
      <c r="DZ41" s="115"/>
      <c r="EA41" s="98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248"/>
    </row>
    <row r="42" spans="1:155" ht="10.5" customHeight="1" thickBot="1">
      <c r="A42" s="60"/>
      <c r="B42" s="61"/>
      <c r="C42" s="61"/>
      <c r="D42" s="61"/>
      <c r="E42" s="61"/>
      <c r="F42" s="62"/>
      <c r="G42" s="249" t="s">
        <v>145</v>
      </c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1"/>
      <c r="AO42" s="252"/>
      <c r="AP42" s="253"/>
      <c r="AQ42" s="253"/>
      <c r="AR42" s="253"/>
      <c r="AS42" s="253"/>
      <c r="AT42" s="253"/>
      <c r="AU42" s="253"/>
      <c r="AV42" s="253"/>
      <c r="AW42" s="254"/>
      <c r="AX42" s="252"/>
      <c r="AY42" s="253"/>
      <c r="AZ42" s="253"/>
      <c r="BA42" s="253"/>
      <c r="BB42" s="253"/>
      <c r="BC42" s="253"/>
      <c r="BD42" s="253"/>
      <c r="BE42" s="253"/>
      <c r="BF42" s="254"/>
      <c r="BG42" s="252"/>
      <c r="BH42" s="253"/>
      <c r="BI42" s="253"/>
      <c r="BJ42" s="253"/>
      <c r="BK42" s="253"/>
      <c r="BL42" s="253"/>
      <c r="BM42" s="253"/>
      <c r="BN42" s="253"/>
      <c r="BO42" s="254"/>
      <c r="BP42" s="252"/>
      <c r="BQ42" s="253"/>
      <c r="BR42" s="253"/>
      <c r="BS42" s="253"/>
      <c r="BT42" s="253"/>
      <c r="BU42" s="253"/>
      <c r="BV42" s="253"/>
      <c r="BW42" s="253"/>
      <c r="BX42" s="254"/>
      <c r="BY42" s="252"/>
      <c r="BZ42" s="253"/>
      <c r="CA42" s="253"/>
      <c r="CB42" s="253"/>
      <c r="CC42" s="253"/>
      <c r="CD42" s="253"/>
      <c r="CE42" s="253"/>
      <c r="CF42" s="253"/>
      <c r="CG42" s="254"/>
      <c r="CH42" s="252"/>
      <c r="CI42" s="253"/>
      <c r="CJ42" s="253"/>
      <c r="CK42" s="253"/>
      <c r="CL42" s="253"/>
      <c r="CM42" s="253"/>
      <c r="CN42" s="253"/>
      <c r="CO42" s="253"/>
      <c r="CP42" s="254"/>
      <c r="CQ42" s="252"/>
      <c r="CR42" s="253"/>
      <c r="CS42" s="253"/>
      <c r="CT42" s="253"/>
      <c r="CU42" s="253"/>
      <c r="CV42" s="253"/>
      <c r="CW42" s="253"/>
      <c r="CX42" s="253"/>
      <c r="CY42" s="254"/>
      <c r="CZ42" s="252"/>
      <c r="DA42" s="253"/>
      <c r="DB42" s="253"/>
      <c r="DC42" s="253"/>
      <c r="DD42" s="253"/>
      <c r="DE42" s="253"/>
      <c r="DF42" s="253"/>
      <c r="DG42" s="253"/>
      <c r="DH42" s="254"/>
      <c r="DI42" s="252"/>
      <c r="DJ42" s="253"/>
      <c r="DK42" s="253"/>
      <c r="DL42" s="253"/>
      <c r="DM42" s="253"/>
      <c r="DN42" s="253"/>
      <c r="DO42" s="253"/>
      <c r="DP42" s="253"/>
      <c r="DQ42" s="254"/>
      <c r="DR42" s="252"/>
      <c r="DS42" s="253"/>
      <c r="DT42" s="253"/>
      <c r="DU42" s="253"/>
      <c r="DV42" s="253"/>
      <c r="DW42" s="253"/>
      <c r="DX42" s="253"/>
      <c r="DY42" s="253"/>
      <c r="DZ42" s="254"/>
      <c r="EA42" s="255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7"/>
    </row>
    <row r="43" spans="6:7" s="8" customFormat="1" ht="13.5" customHeight="1">
      <c r="F43" s="9" t="s">
        <v>38</v>
      </c>
      <c r="G43" s="8" t="s">
        <v>146</v>
      </c>
    </row>
    <row r="44" spans="5:7" s="8" customFormat="1" ht="10.5">
      <c r="E44" s="9"/>
      <c r="F44" s="9" t="s">
        <v>39</v>
      </c>
      <c r="G44" s="8" t="s">
        <v>42</v>
      </c>
    </row>
  </sheetData>
  <sheetProtection/>
  <mergeCells count="394">
    <mergeCell ref="A4:EY4"/>
    <mergeCell ref="A5:EY5"/>
    <mergeCell ref="EB6:EY6"/>
    <mergeCell ref="DX7:EY7"/>
    <mergeCell ref="DI13:DZ13"/>
    <mergeCell ref="BG13:BX13"/>
    <mergeCell ref="BY13:CP13"/>
    <mergeCell ref="ED9:EN9"/>
    <mergeCell ref="EA12:EY14"/>
    <mergeCell ref="DR14:DZ14"/>
    <mergeCell ref="EO9:EQ9"/>
    <mergeCell ref="DX8:EY8"/>
    <mergeCell ref="DW9:DX9"/>
    <mergeCell ref="DY9:EA9"/>
    <mergeCell ref="EB9:EC9"/>
    <mergeCell ref="ER9:ET9"/>
    <mergeCell ref="AO15:AW15"/>
    <mergeCell ref="AX15:BF15"/>
    <mergeCell ref="AO13:BF13"/>
    <mergeCell ref="CQ14:CY14"/>
    <mergeCell ref="CZ14:DH14"/>
    <mergeCell ref="DI14:DQ14"/>
    <mergeCell ref="AO14:AW14"/>
    <mergeCell ref="AX14:BF14"/>
    <mergeCell ref="BG14:BO14"/>
    <mergeCell ref="BP14:BX14"/>
    <mergeCell ref="DI15:DQ15"/>
    <mergeCell ref="DR15:DZ15"/>
    <mergeCell ref="A12:F14"/>
    <mergeCell ref="G12:AN14"/>
    <mergeCell ref="AO12:DZ12"/>
    <mergeCell ref="BY14:CG14"/>
    <mergeCell ref="CH14:CP14"/>
    <mergeCell ref="CQ13:DH13"/>
    <mergeCell ref="A15:F15"/>
    <mergeCell ref="G15:AN15"/>
    <mergeCell ref="BG15:BO15"/>
    <mergeCell ref="BP15:BX15"/>
    <mergeCell ref="BY15:CG15"/>
    <mergeCell ref="CH15:CP15"/>
    <mergeCell ref="CQ15:CY15"/>
    <mergeCell ref="CZ15:DH15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EA16:EY16"/>
    <mergeCell ref="A17:F17"/>
    <mergeCell ref="G17:AN17"/>
    <mergeCell ref="AO17:AW17"/>
    <mergeCell ref="AX17:BF17"/>
    <mergeCell ref="BG17:BO17"/>
    <mergeCell ref="BP17:BX17"/>
    <mergeCell ref="DI17:DQ17"/>
    <mergeCell ref="DR17:DZ17"/>
    <mergeCell ref="CZ16:DH16"/>
    <mergeCell ref="DI16:DQ16"/>
    <mergeCell ref="DR16:DZ16"/>
    <mergeCell ref="BY17:CG17"/>
    <mergeCell ref="CH17:CP17"/>
    <mergeCell ref="CQ17:CY17"/>
    <mergeCell ref="CZ17:DH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EA18:EY18"/>
    <mergeCell ref="A19:F19"/>
    <mergeCell ref="G19:AN19"/>
    <mergeCell ref="AO19:AW19"/>
    <mergeCell ref="AX19:BF19"/>
    <mergeCell ref="BG19:BO19"/>
    <mergeCell ref="BP19:BX19"/>
    <mergeCell ref="DI19:DQ19"/>
    <mergeCell ref="DR19:DZ19"/>
    <mergeCell ref="CZ18:DH18"/>
    <mergeCell ref="DI18:DQ18"/>
    <mergeCell ref="DR18:DZ18"/>
    <mergeCell ref="BY19:CG19"/>
    <mergeCell ref="CH19:CP19"/>
    <mergeCell ref="CQ19:CY19"/>
    <mergeCell ref="CZ19:DH19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CH20:CP20"/>
    <mergeCell ref="CQ20:CY20"/>
    <mergeCell ref="EA20:EY20"/>
    <mergeCell ref="A21:F21"/>
    <mergeCell ref="G21:AN21"/>
    <mergeCell ref="AO21:AW21"/>
    <mergeCell ref="AX21:BF21"/>
    <mergeCell ref="BG21:BO21"/>
    <mergeCell ref="BP21:BX21"/>
    <mergeCell ref="DI21:DQ21"/>
    <mergeCell ref="DR21:DZ21"/>
    <mergeCell ref="CZ20:DH20"/>
    <mergeCell ref="DI20:DQ20"/>
    <mergeCell ref="DR20:DZ20"/>
    <mergeCell ref="BY21:CG21"/>
    <mergeCell ref="CH21:CP21"/>
    <mergeCell ref="CQ21:CY21"/>
    <mergeCell ref="CZ21:DH21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CH22:CP22"/>
    <mergeCell ref="CQ22:CY22"/>
    <mergeCell ref="EA22:EY22"/>
    <mergeCell ref="A23:F23"/>
    <mergeCell ref="G23:AN23"/>
    <mergeCell ref="AO23:AW23"/>
    <mergeCell ref="AX23:BF23"/>
    <mergeCell ref="BG23:BO23"/>
    <mergeCell ref="BP23:BX23"/>
    <mergeCell ref="DI23:DQ23"/>
    <mergeCell ref="DR23:DZ23"/>
    <mergeCell ref="CZ22:DH22"/>
    <mergeCell ref="DI22:DQ22"/>
    <mergeCell ref="DR22:DZ22"/>
    <mergeCell ref="BY23:CG23"/>
    <mergeCell ref="CH23:CP23"/>
    <mergeCell ref="CQ23:CY23"/>
    <mergeCell ref="CZ23:DH23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CH24:CP24"/>
    <mergeCell ref="CQ24:CY24"/>
    <mergeCell ref="EA24:EY24"/>
    <mergeCell ref="A25:F25"/>
    <mergeCell ref="G25:AN25"/>
    <mergeCell ref="AO25:AW25"/>
    <mergeCell ref="AX25:BF25"/>
    <mergeCell ref="BG25:BO25"/>
    <mergeCell ref="BP25:BX25"/>
    <mergeCell ref="DI25:DQ25"/>
    <mergeCell ref="DR25:DZ25"/>
    <mergeCell ref="CZ24:DH24"/>
    <mergeCell ref="DI24:DQ24"/>
    <mergeCell ref="DR24:DZ24"/>
    <mergeCell ref="BY25:CG25"/>
    <mergeCell ref="CH25:CP25"/>
    <mergeCell ref="CQ25:CY25"/>
    <mergeCell ref="CZ25:DH25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EA26:EY26"/>
    <mergeCell ref="A27:F27"/>
    <mergeCell ref="G27:AN27"/>
    <mergeCell ref="AO27:AW27"/>
    <mergeCell ref="AX27:BF27"/>
    <mergeCell ref="BG27:BO27"/>
    <mergeCell ref="BP27:BX27"/>
    <mergeCell ref="DI27:DQ27"/>
    <mergeCell ref="DR27:DZ27"/>
    <mergeCell ref="CZ26:DH26"/>
    <mergeCell ref="DI26:DQ26"/>
    <mergeCell ref="DR26:DZ26"/>
    <mergeCell ref="BY27:CG27"/>
    <mergeCell ref="CH27:CP27"/>
    <mergeCell ref="CQ27:CY27"/>
    <mergeCell ref="CZ27:DH27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EA28:EY28"/>
    <mergeCell ref="A29:F29"/>
    <mergeCell ref="G29:AN29"/>
    <mergeCell ref="AO29:AW29"/>
    <mergeCell ref="AX29:BF29"/>
    <mergeCell ref="BG29:BO29"/>
    <mergeCell ref="BP29:BX29"/>
    <mergeCell ref="DI29:DQ29"/>
    <mergeCell ref="DR29:DZ29"/>
    <mergeCell ref="CZ28:DH28"/>
    <mergeCell ref="DI28:DQ28"/>
    <mergeCell ref="DR28:DZ28"/>
    <mergeCell ref="BY29:CG29"/>
    <mergeCell ref="CH29:CP29"/>
    <mergeCell ref="CQ29:CY29"/>
    <mergeCell ref="CZ29:DH29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EA30:EY30"/>
    <mergeCell ref="A31:F31"/>
    <mergeCell ref="G31:AN31"/>
    <mergeCell ref="AO31:AW31"/>
    <mergeCell ref="AX31:BF31"/>
    <mergeCell ref="BG31:BO31"/>
    <mergeCell ref="BP31:BX31"/>
    <mergeCell ref="DI31:DQ31"/>
    <mergeCell ref="DR31:DZ31"/>
    <mergeCell ref="CZ30:DH30"/>
    <mergeCell ref="DI30:DQ30"/>
    <mergeCell ref="DR30:DZ30"/>
    <mergeCell ref="BY31:CG31"/>
    <mergeCell ref="CH31:CP31"/>
    <mergeCell ref="CQ31:CY31"/>
    <mergeCell ref="CZ31:DH31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EA32:EY32"/>
    <mergeCell ref="A33:F33"/>
    <mergeCell ref="G33:AN33"/>
    <mergeCell ref="AO33:AW33"/>
    <mergeCell ref="AX33:BF33"/>
    <mergeCell ref="BG33:BO33"/>
    <mergeCell ref="BP33:BX33"/>
    <mergeCell ref="DI33:DQ33"/>
    <mergeCell ref="DR33:DZ33"/>
    <mergeCell ref="CZ32:DH32"/>
    <mergeCell ref="DI32:DQ32"/>
    <mergeCell ref="DR32:DZ32"/>
    <mergeCell ref="BY33:CG33"/>
    <mergeCell ref="CH33:CP33"/>
    <mergeCell ref="CQ33:CY33"/>
    <mergeCell ref="CZ33:DH33"/>
    <mergeCell ref="EA33:EY33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EA34:EY34"/>
    <mergeCell ref="A35:F35"/>
    <mergeCell ref="G35:AN35"/>
    <mergeCell ref="AO35:AW35"/>
    <mergeCell ref="AX35:BF35"/>
    <mergeCell ref="BG35:BO35"/>
    <mergeCell ref="BP35:BX35"/>
    <mergeCell ref="DI35:DQ35"/>
    <mergeCell ref="DR35:DZ35"/>
    <mergeCell ref="CZ34:DH34"/>
    <mergeCell ref="DI34:DQ34"/>
    <mergeCell ref="DR34:DZ34"/>
    <mergeCell ref="BY35:CG35"/>
    <mergeCell ref="CH35:CP35"/>
    <mergeCell ref="CQ35:CY35"/>
    <mergeCell ref="CZ35:DH35"/>
    <mergeCell ref="EA35:EY35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EA36:EY36"/>
    <mergeCell ref="A37:F37"/>
    <mergeCell ref="G37:AN37"/>
    <mergeCell ref="AO37:AW37"/>
    <mergeCell ref="AX37:BF37"/>
    <mergeCell ref="BG37:BO37"/>
    <mergeCell ref="BP37:BX37"/>
    <mergeCell ref="DI37:DQ37"/>
    <mergeCell ref="DR37:DZ37"/>
    <mergeCell ref="CZ36:DH36"/>
    <mergeCell ref="DI36:DQ36"/>
    <mergeCell ref="DR36:DZ36"/>
    <mergeCell ref="BY37:CG37"/>
    <mergeCell ref="CH37:CP37"/>
    <mergeCell ref="CQ37:CY37"/>
    <mergeCell ref="CZ37:DH37"/>
    <mergeCell ref="EA37:EY37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EA38:EY38"/>
    <mergeCell ref="A39:F39"/>
    <mergeCell ref="G39:AN39"/>
    <mergeCell ref="AO39:AW39"/>
    <mergeCell ref="AX39:BF39"/>
    <mergeCell ref="BG39:BO39"/>
    <mergeCell ref="BP39:BX39"/>
    <mergeCell ref="DI39:DQ39"/>
    <mergeCell ref="DI38:DQ38"/>
    <mergeCell ref="DR38:DZ38"/>
    <mergeCell ref="BY39:CG39"/>
    <mergeCell ref="CH39:CP39"/>
    <mergeCell ref="CQ39:CY39"/>
    <mergeCell ref="CZ39:DH39"/>
    <mergeCell ref="DR39:DZ39"/>
    <mergeCell ref="CZ38:DH38"/>
    <mergeCell ref="DR42:DZ42"/>
    <mergeCell ref="EA39:EY39"/>
    <mergeCell ref="A40:F40"/>
    <mergeCell ref="G40:AN40"/>
    <mergeCell ref="AO40:AW40"/>
    <mergeCell ref="AX40:BF40"/>
    <mergeCell ref="BG40:BO40"/>
    <mergeCell ref="EA40:EY40"/>
    <mergeCell ref="CZ40:DH40"/>
    <mergeCell ref="BP40:BX40"/>
    <mergeCell ref="CQ42:CY42"/>
    <mergeCell ref="CZ42:DH42"/>
    <mergeCell ref="BG41:BO41"/>
    <mergeCell ref="DI40:DQ40"/>
    <mergeCell ref="BP41:BX41"/>
    <mergeCell ref="A41:F41"/>
    <mergeCell ref="G41:AN41"/>
    <mergeCell ref="AO41:AW41"/>
    <mergeCell ref="AX41:BF41"/>
    <mergeCell ref="DI42:DQ42"/>
    <mergeCell ref="DR40:DZ40"/>
    <mergeCell ref="BY41:CG41"/>
    <mergeCell ref="CH41:CP41"/>
    <mergeCell ref="CQ41:CY41"/>
    <mergeCell ref="CZ41:DH41"/>
    <mergeCell ref="DI41:DQ41"/>
    <mergeCell ref="DR41:DZ41"/>
    <mergeCell ref="BY40:CG40"/>
    <mergeCell ref="CH40:CP40"/>
    <mergeCell ref="CQ40:CY40"/>
    <mergeCell ref="EA41:EY41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EA42:EY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3"/>
  <sheetViews>
    <sheetView view="pageBreakPreview" zoomScaleSheetLayoutView="100" zoomScalePageLayoutView="0" workbookViewId="0" topLeftCell="A1">
      <selection activeCell="EM8" sqref="EM8:EW8"/>
    </sheetView>
  </sheetViews>
  <sheetFormatPr defaultColWidth="0.875" defaultRowHeight="12.75"/>
  <cols>
    <col min="1" max="24" width="0.875" style="1" customWidth="1"/>
    <col min="25" max="25" width="12.75390625" style="1" customWidth="1"/>
    <col min="26" max="16384" width="0.875" style="1" customWidth="1"/>
  </cols>
  <sheetData>
    <row r="1" spans="139:165" s="14" customFormat="1" ht="35.25" customHeight="1">
      <c r="EI1" s="151" t="s">
        <v>147</v>
      </c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</row>
    <row r="3" spans="1:165" s="12" customFormat="1" ht="15.75">
      <c r="A3" s="377" t="s">
        <v>148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  <c r="CR3" s="377"/>
      <c r="CS3" s="377"/>
      <c r="CT3" s="377"/>
      <c r="CU3" s="377"/>
      <c r="CV3" s="377"/>
      <c r="CW3" s="377"/>
      <c r="CX3" s="377"/>
      <c r="CY3" s="377"/>
      <c r="CZ3" s="377"/>
      <c r="DA3" s="377"/>
      <c r="DB3" s="377"/>
      <c r="DC3" s="377"/>
      <c r="DD3" s="377"/>
      <c r="DE3" s="377"/>
      <c r="DF3" s="377"/>
      <c r="DG3" s="377"/>
      <c r="DH3" s="377"/>
      <c r="DI3" s="377"/>
      <c r="DJ3" s="377"/>
      <c r="DK3" s="377"/>
      <c r="DL3" s="377"/>
      <c r="DM3" s="377"/>
      <c r="DN3" s="377"/>
      <c r="DO3" s="377"/>
      <c r="DP3" s="377"/>
      <c r="DQ3" s="377"/>
      <c r="DR3" s="377"/>
      <c r="DS3" s="377"/>
      <c r="DT3" s="377"/>
      <c r="DU3" s="377"/>
      <c r="DV3" s="377"/>
      <c r="DW3" s="377"/>
      <c r="DX3" s="377"/>
      <c r="DY3" s="377"/>
      <c r="DZ3" s="377"/>
      <c r="EA3" s="377"/>
      <c r="EB3" s="377"/>
      <c r="EC3" s="377"/>
      <c r="ED3" s="377"/>
      <c r="EE3" s="377"/>
      <c r="EF3" s="377"/>
      <c r="EG3" s="377"/>
      <c r="EH3" s="377"/>
      <c r="EI3" s="377"/>
      <c r="EJ3" s="377"/>
      <c r="EK3" s="377"/>
      <c r="EL3" s="377"/>
      <c r="EM3" s="377"/>
      <c r="EN3" s="377"/>
      <c r="EO3" s="377"/>
      <c r="EP3" s="377"/>
      <c r="EQ3" s="377"/>
      <c r="ER3" s="377"/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</row>
    <row r="4" ht="11.25">
      <c r="BS4" s="1" t="str">
        <f>'стр.1'!CU3</f>
        <v>за 2 квартал 2018 года</v>
      </c>
    </row>
    <row r="5" spans="18:165" s="14" customFormat="1" ht="24.75" customHeight="1">
      <c r="R5" s="1"/>
      <c r="S5" s="1"/>
      <c r="T5" s="1"/>
      <c r="U5" s="1"/>
      <c r="V5" s="1"/>
      <c r="W5" s="1"/>
      <c r="EI5" s="378" t="str">
        <f>'стр.1'!HE3</f>
        <v>Утверждаю
Директор АО "ЭТК"</v>
      </c>
      <c r="EJ5" s="378"/>
      <c r="EK5" s="378"/>
      <c r="EL5" s="378"/>
      <c r="EM5" s="378"/>
      <c r="EN5" s="378"/>
      <c r="EO5" s="378"/>
      <c r="EP5" s="378"/>
      <c r="EQ5" s="378"/>
      <c r="ER5" s="378"/>
      <c r="ES5" s="378"/>
      <c r="ET5" s="378"/>
      <c r="EU5" s="378"/>
      <c r="EV5" s="378"/>
      <c r="EW5" s="378"/>
      <c r="EX5" s="378"/>
      <c r="EY5" s="378"/>
      <c r="EZ5" s="378"/>
      <c r="FA5" s="378"/>
      <c r="FB5" s="378"/>
      <c r="FC5" s="378"/>
      <c r="FD5" s="378"/>
      <c r="FE5" s="378"/>
      <c r="FF5" s="378"/>
      <c r="FG5" s="378"/>
      <c r="FH5" s="378"/>
      <c r="FI5" s="378"/>
    </row>
    <row r="6" spans="18:165" s="14" customFormat="1" ht="15">
      <c r="R6" s="17"/>
      <c r="EH6" s="379" t="str">
        <f>'стр.1'!HA4</f>
        <v>А.Ю. Лунёв</v>
      </c>
      <c r="EI6" s="379"/>
      <c r="EJ6" s="379"/>
      <c r="EK6" s="379"/>
      <c r="EL6" s="379"/>
      <c r="EM6" s="379"/>
      <c r="EN6" s="379"/>
      <c r="EO6" s="379"/>
      <c r="EP6" s="379"/>
      <c r="EQ6" s="379"/>
      <c r="ER6" s="379"/>
      <c r="ES6" s="379"/>
      <c r="ET6" s="379"/>
      <c r="EU6" s="379"/>
      <c r="EV6" s="379"/>
      <c r="EW6" s="379"/>
      <c r="EX6" s="379"/>
      <c r="EY6" s="379"/>
      <c r="EZ6" s="379"/>
      <c r="FA6" s="379"/>
      <c r="FB6" s="379"/>
      <c r="FC6" s="379"/>
      <c r="FD6" s="379"/>
      <c r="FE6" s="379"/>
      <c r="FF6" s="379"/>
      <c r="FG6" s="379"/>
      <c r="FH6" s="379"/>
      <c r="FI6" s="379"/>
    </row>
    <row r="7" spans="18:165" s="14" customFormat="1" ht="15">
      <c r="R7" s="1"/>
      <c r="EH7" s="153" t="s">
        <v>17</v>
      </c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</row>
    <row r="8" spans="136:164" s="18" customFormat="1" ht="12.75">
      <c r="EF8" s="353" t="s">
        <v>18</v>
      </c>
      <c r="EG8" s="353"/>
      <c r="EH8" s="380" t="s">
        <v>312</v>
      </c>
      <c r="EI8" s="380"/>
      <c r="EJ8" s="380"/>
      <c r="EK8" s="381" t="s">
        <v>18</v>
      </c>
      <c r="EL8" s="381"/>
      <c r="EM8" s="380" t="s">
        <v>417</v>
      </c>
      <c r="EN8" s="380"/>
      <c r="EO8" s="380"/>
      <c r="EP8" s="380"/>
      <c r="EQ8" s="380"/>
      <c r="ER8" s="380"/>
      <c r="ES8" s="380"/>
      <c r="ET8" s="380"/>
      <c r="EU8" s="380"/>
      <c r="EV8" s="380"/>
      <c r="EW8" s="380"/>
      <c r="EX8" s="353">
        <v>20</v>
      </c>
      <c r="EY8" s="353"/>
      <c r="EZ8" s="353"/>
      <c r="FA8" s="354" t="s">
        <v>399</v>
      </c>
      <c r="FB8" s="354"/>
      <c r="FC8" s="354"/>
      <c r="FE8" s="20" t="s">
        <v>19</v>
      </c>
      <c r="FH8" s="20"/>
    </row>
    <row r="9" s="18" customFormat="1" ht="12.75">
      <c r="FI9" s="19" t="s">
        <v>20</v>
      </c>
    </row>
    <row r="10" ht="12" thickBot="1"/>
    <row r="11" spans="1:165" s="8" customFormat="1" ht="10.5" customHeight="1">
      <c r="A11" s="365" t="s">
        <v>149</v>
      </c>
      <c r="B11" s="228"/>
      <c r="C11" s="228"/>
      <c r="D11" s="228"/>
      <c r="E11" s="229"/>
      <c r="F11" s="227" t="s">
        <v>150</v>
      </c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374" t="s">
        <v>151</v>
      </c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9"/>
      <c r="CR11" s="358" t="s">
        <v>152</v>
      </c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9"/>
    </row>
    <row r="12" spans="1:165" s="8" customFormat="1" ht="10.5" customHeight="1">
      <c r="A12" s="366"/>
      <c r="B12" s="367"/>
      <c r="C12" s="367"/>
      <c r="D12" s="367"/>
      <c r="E12" s="368"/>
      <c r="F12" s="372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4" t="s">
        <v>93</v>
      </c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  <c r="BD12" s="355"/>
      <c r="BE12" s="355"/>
      <c r="BF12" s="355"/>
      <c r="BG12" s="355"/>
      <c r="BH12" s="355"/>
      <c r="BI12" s="356" t="s">
        <v>7</v>
      </c>
      <c r="BJ12" s="355"/>
      <c r="BK12" s="355"/>
      <c r="BL12" s="355"/>
      <c r="BM12" s="355"/>
      <c r="BN12" s="355"/>
      <c r="BO12" s="355"/>
      <c r="BP12" s="355"/>
      <c r="BQ12" s="355"/>
      <c r="BR12" s="355"/>
      <c r="BS12" s="355"/>
      <c r="BT12" s="355"/>
      <c r="BU12" s="355"/>
      <c r="BV12" s="355"/>
      <c r="BW12" s="355"/>
      <c r="BX12" s="355"/>
      <c r="BY12" s="355"/>
      <c r="BZ12" s="355"/>
      <c r="CA12" s="355"/>
      <c r="CB12" s="355"/>
      <c r="CC12" s="355"/>
      <c r="CD12" s="355"/>
      <c r="CE12" s="355"/>
      <c r="CF12" s="355"/>
      <c r="CG12" s="355"/>
      <c r="CH12" s="355"/>
      <c r="CI12" s="355"/>
      <c r="CJ12" s="355"/>
      <c r="CK12" s="355"/>
      <c r="CL12" s="355"/>
      <c r="CM12" s="355"/>
      <c r="CN12" s="355"/>
      <c r="CO12" s="355"/>
      <c r="CP12" s="355"/>
      <c r="CQ12" s="357"/>
      <c r="CR12" s="355" t="s">
        <v>93</v>
      </c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5"/>
      <c r="DG12" s="355"/>
      <c r="DH12" s="355"/>
      <c r="DI12" s="355"/>
      <c r="DJ12" s="355"/>
      <c r="DK12" s="355"/>
      <c r="DL12" s="355"/>
      <c r="DM12" s="355"/>
      <c r="DN12" s="355"/>
      <c r="DO12" s="355"/>
      <c r="DP12" s="355"/>
      <c r="DQ12" s="355"/>
      <c r="DR12" s="355"/>
      <c r="DS12" s="355"/>
      <c r="DT12" s="355"/>
      <c r="DU12" s="355"/>
      <c r="DV12" s="355"/>
      <c r="DW12" s="355"/>
      <c r="DX12" s="355"/>
      <c r="DY12" s="355"/>
      <c r="DZ12" s="355"/>
      <c r="EA12" s="356" t="s">
        <v>7</v>
      </c>
      <c r="EB12" s="355"/>
      <c r="EC12" s="355"/>
      <c r="ED12" s="355"/>
      <c r="EE12" s="355"/>
      <c r="EF12" s="355"/>
      <c r="EG12" s="355"/>
      <c r="EH12" s="355"/>
      <c r="EI12" s="355"/>
      <c r="EJ12" s="355"/>
      <c r="EK12" s="355"/>
      <c r="EL12" s="355"/>
      <c r="EM12" s="355"/>
      <c r="EN12" s="355"/>
      <c r="EO12" s="355"/>
      <c r="EP12" s="355"/>
      <c r="EQ12" s="355"/>
      <c r="ER12" s="355"/>
      <c r="ES12" s="355"/>
      <c r="ET12" s="355"/>
      <c r="EU12" s="355"/>
      <c r="EV12" s="355"/>
      <c r="EW12" s="355"/>
      <c r="EX12" s="355"/>
      <c r="EY12" s="355"/>
      <c r="EZ12" s="355"/>
      <c r="FA12" s="355"/>
      <c r="FB12" s="355"/>
      <c r="FC12" s="355"/>
      <c r="FD12" s="355"/>
      <c r="FE12" s="355"/>
      <c r="FF12" s="355"/>
      <c r="FG12" s="355"/>
      <c r="FH12" s="355"/>
      <c r="FI12" s="357"/>
    </row>
    <row r="13" spans="1:165" s="8" customFormat="1" ht="10.5" customHeight="1">
      <c r="A13" s="366"/>
      <c r="B13" s="367"/>
      <c r="C13" s="367"/>
      <c r="D13" s="367"/>
      <c r="E13" s="368"/>
      <c r="F13" s="372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4" t="s">
        <v>153</v>
      </c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  <c r="BF13" s="355"/>
      <c r="BG13" s="355"/>
      <c r="BH13" s="355"/>
      <c r="BI13" s="356" t="s">
        <v>153</v>
      </c>
      <c r="BJ13" s="355"/>
      <c r="BK13" s="355"/>
      <c r="BL13" s="355"/>
      <c r="BM13" s="355"/>
      <c r="BN13" s="355"/>
      <c r="BO13" s="355"/>
      <c r="BP13" s="355"/>
      <c r="BQ13" s="355"/>
      <c r="BR13" s="355"/>
      <c r="BS13" s="355"/>
      <c r="BT13" s="355"/>
      <c r="BU13" s="355"/>
      <c r="BV13" s="355"/>
      <c r="BW13" s="355"/>
      <c r="BX13" s="355"/>
      <c r="BY13" s="355"/>
      <c r="BZ13" s="355"/>
      <c r="CA13" s="355"/>
      <c r="CB13" s="355"/>
      <c r="CC13" s="355"/>
      <c r="CD13" s="355"/>
      <c r="CE13" s="355"/>
      <c r="CF13" s="355"/>
      <c r="CG13" s="355"/>
      <c r="CH13" s="355"/>
      <c r="CI13" s="355"/>
      <c r="CJ13" s="355"/>
      <c r="CK13" s="355"/>
      <c r="CL13" s="355"/>
      <c r="CM13" s="355"/>
      <c r="CN13" s="355"/>
      <c r="CO13" s="355"/>
      <c r="CP13" s="355"/>
      <c r="CQ13" s="357"/>
      <c r="CR13" s="355" t="s">
        <v>153</v>
      </c>
      <c r="CS13" s="355"/>
      <c r="CT13" s="355"/>
      <c r="CU13" s="355"/>
      <c r="CV13" s="355"/>
      <c r="CW13" s="355"/>
      <c r="CX13" s="355"/>
      <c r="CY13" s="355"/>
      <c r="CZ13" s="355"/>
      <c r="DA13" s="355"/>
      <c r="DB13" s="355"/>
      <c r="DC13" s="355"/>
      <c r="DD13" s="355"/>
      <c r="DE13" s="355"/>
      <c r="DF13" s="355"/>
      <c r="DG13" s="355"/>
      <c r="DH13" s="355"/>
      <c r="DI13" s="355"/>
      <c r="DJ13" s="355"/>
      <c r="DK13" s="355"/>
      <c r="DL13" s="355"/>
      <c r="DM13" s="355"/>
      <c r="DN13" s="355"/>
      <c r="DO13" s="355"/>
      <c r="DP13" s="355"/>
      <c r="DQ13" s="355"/>
      <c r="DR13" s="355"/>
      <c r="DS13" s="355"/>
      <c r="DT13" s="355"/>
      <c r="DU13" s="355"/>
      <c r="DV13" s="355"/>
      <c r="DW13" s="355"/>
      <c r="DX13" s="355"/>
      <c r="DY13" s="355"/>
      <c r="DZ13" s="355"/>
      <c r="EA13" s="356" t="s">
        <v>153</v>
      </c>
      <c r="EB13" s="355"/>
      <c r="EC13" s="355"/>
      <c r="ED13" s="355"/>
      <c r="EE13" s="355"/>
      <c r="EF13" s="355"/>
      <c r="EG13" s="355"/>
      <c r="EH13" s="355"/>
      <c r="EI13" s="355"/>
      <c r="EJ13" s="355"/>
      <c r="EK13" s="355"/>
      <c r="EL13" s="355"/>
      <c r="EM13" s="355"/>
      <c r="EN13" s="355"/>
      <c r="EO13" s="355"/>
      <c r="EP13" s="355"/>
      <c r="EQ13" s="355"/>
      <c r="ER13" s="355"/>
      <c r="ES13" s="355"/>
      <c r="ET13" s="355"/>
      <c r="EU13" s="355"/>
      <c r="EV13" s="355"/>
      <c r="EW13" s="355"/>
      <c r="EX13" s="355"/>
      <c r="EY13" s="355"/>
      <c r="EZ13" s="355"/>
      <c r="FA13" s="355"/>
      <c r="FB13" s="355"/>
      <c r="FC13" s="355"/>
      <c r="FD13" s="355"/>
      <c r="FE13" s="355"/>
      <c r="FF13" s="355"/>
      <c r="FG13" s="355"/>
      <c r="FH13" s="355"/>
      <c r="FI13" s="357"/>
    </row>
    <row r="14" spans="1:165" s="8" customFormat="1" ht="10.5" customHeight="1" thickBot="1">
      <c r="A14" s="369"/>
      <c r="B14" s="370"/>
      <c r="C14" s="370"/>
      <c r="D14" s="370"/>
      <c r="E14" s="371"/>
      <c r="F14" s="373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62" t="s">
        <v>44</v>
      </c>
      <c r="AA14" s="361"/>
      <c r="AB14" s="361"/>
      <c r="AC14" s="361"/>
      <c r="AD14" s="361"/>
      <c r="AE14" s="361"/>
      <c r="AF14" s="361"/>
      <c r="AG14" s="360" t="s">
        <v>45</v>
      </c>
      <c r="AH14" s="361"/>
      <c r="AI14" s="361"/>
      <c r="AJ14" s="361"/>
      <c r="AK14" s="361"/>
      <c r="AL14" s="361"/>
      <c r="AM14" s="363"/>
      <c r="AN14" s="360" t="s">
        <v>46</v>
      </c>
      <c r="AO14" s="361"/>
      <c r="AP14" s="361"/>
      <c r="AQ14" s="361"/>
      <c r="AR14" s="361"/>
      <c r="AS14" s="361"/>
      <c r="AT14" s="363"/>
      <c r="AU14" s="360" t="s">
        <v>47</v>
      </c>
      <c r="AV14" s="361"/>
      <c r="AW14" s="361"/>
      <c r="AX14" s="361"/>
      <c r="AY14" s="361"/>
      <c r="AZ14" s="361"/>
      <c r="BA14" s="363"/>
      <c r="BB14" s="360" t="s">
        <v>406</v>
      </c>
      <c r="BC14" s="361"/>
      <c r="BD14" s="361"/>
      <c r="BE14" s="361"/>
      <c r="BF14" s="361"/>
      <c r="BG14" s="361"/>
      <c r="BH14" s="361"/>
      <c r="BI14" s="362" t="s">
        <v>44</v>
      </c>
      <c r="BJ14" s="361"/>
      <c r="BK14" s="361"/>
      <c r="BL14" s="361"/>
      <c r="BM14" s="361"/>
      <c r="BN14" s="361"/>
      <c r="BO14" s="361"/>
      <c r="BP14" s="360" t="s">
        <v>45</v>
      </c>
      <c r="BQ14" s="361"/>
      <c r="BR14" s="361"/>
      <c r="BS14" s="361"/>
      <c r="BT14" s="361"/>
      <c r="BU14" s="361"/>
      <c r="BV14" s="363"/>
      <c r="BW14" s="360" t="s">
        <v>46</v>
      </c>
      <c r="BX14" s="361"/>
      <c r="BY14" s="361"/>
      <c r="BZ14" s="361"/>
      <c r="CA14" s="361"/>
      <c r="CB14" s="361"/>
      <c r="CC14" s="363"/>
      <c r="CD14" s="360" t="s">
        <v>47</v>
      </c>
      <c r="CE14" s="361"/>
      <c r="CF14" s="361"/>
      <c r="CG14" s="361"/>
      <c r="CH14" s="361"/>
      <c r="CI14" s="361"/>
      <c r="CJ14" s="363"/>
      <c r="CK14" s="360" t="str">
        <f>BB14</f>
        <v>2018 г.</v>
      </c>
      <c r="CL14" s="361"/>
      <c r="CM14" s="361"/>
      <c r="CN14" s="361"/>
      <c r="CO14" s="361"/>
      <c r="CP14" s="361"/>
      <c r="CQ14" s="375"/>
      <c r="CR14" s="362" t="s">
        <v>44</v>
      </c>
      <c r="CS14" s="361"/>
      <c r="CT14" s="361"/>
      <c r="CU14" s="361"/>
      <c r="CV14" s="361"/>
      <c r="CW14" s="361"/>
      <c r="CX14" s="361"/>
      <c r="CY14" s="360" t="s">
        <v>45</v>
      </c>
      <c r="CZ14" s="361"/>
      <c r="DA14" s="361"/>
      <c r="DB14" s="361"/>
      <c r="DC14" s="361"/>
      <c r="DD14" s="361"/>
      <c r="DE14" s="363"/>
      <c r="DF14" s="360" t="s">
        <v>46</v>
      </c>
      <c r="DG14" s="361"/>
      <c r="DH14" s="361"/>
      <c r="DI14" s="361"/>
      <c r="DJ14" s="361"/>
      <c r="DK14" s="361"/>
      <c r="DL14" s="363"/>
      <c r="DM14" s="360" t="s">
        <v>47</v>
      </c>
      <c r="DN14" s="361"/>
      <c r="DO14" s="361"/>
      <c r="DP14" s="361"/>
      <c r="DQ14" s="361"/>
      <c r="DR14" s="361"/>
      <c r="DS14" s="363"/>
      <c r="DT14" s="360" t="str">
        <f>CK14</f>
        <v>2018 г.</v>
      </c>
      <c r="DU14" s="361"/>
      <c r="DV14" s="361"/>
      <c r="DW14" s="361"/>
      <c r="DX14" s="361"/>
      <c r="DY14" s="361"/>
      <c r="DZ14" s="361"/>
      <c r="EA14" s="362" t="s">
        <v>44</v>
      </c>
      <c r="EB14" s="361"/>
      <c r="EC14" s="361"/>
      <c r="ED14" s="361"/>
      <c r="EE14" s="361"/>
      <c r="EF14" s="361"/>
      <c r="EG14" s="361"/>
      <c r="EH14" s="360" t="s">
        <v>45</v>
      </c>
      <c r="EI14" s="361"/>
      <c r="EJ14" s="361"/>
      <c r="EK14" s="361"/>
      <c r="EL14" s="361"/>
      <c r="EM14" s="361"/>
      <c r="EN14" s="363"/>
      <c r="EO14" s="360" t="s">
        <v>46</v>
      </c>
      <c r="EP14" s="361"/>
      <c r="EQ14" s="361"/>
      <c r="ER14" s="361"/>
      <c r="ES14" s="361"/>
      <c r="ET14" s="361"/>
      <c r="EU14" s="363"/>
      <c r="EV14" s="360" t="s">
        <v>47</v>
      </c>
      <c r="EW14" s="361"/>
      <c r="EX14" s="361"/>
      <c r="EY14" s="361"/>
      <c r="EZ14" s="361"/>
      <c r="FA14" s="361"/>
      <c r="FB14" s="363"/>
      <c r="FC14" s="360" t="str">
        <f>DT14</f>
        <v>2018 г.</v>
      </c>
      <c r="FD14" s="361"/>
      <c r="FE14" s="361"/>
      <c r="FF14" s="361"/>
      <c r="FG14" s="361"/>
      <c r="FH14" s="361"/>
      <c r="FI14" s="375"/>
    </row>
    <row r="15" spans="1:165" s="8" customFormat="1" ht="10.5" customHeight="1">
      <c r="A15" s="352">
        <v>1</v>
      </c>
      <c r="B15" s="234"/>
      <c r="C15" s="234"/>
      <c r="D15" s="234"/>
      <c r="E15" s="351"/>
      <c r="F15" s="233">
        <v>2</v>
      </c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352">
        <v>3</v>
      </c>
      <c r="AA15" s="234"/>
      <c r="AB15" s="234"/>
      <c r="AC15" s="234"/>
      <c r="AD15" s="234"/>
      <c r="AE15" s="234"/>
      <c r="AF15" s="234"/>
      <c r="AG15" s="233">
        <v>4</v>
      </c>
      <c r="AH15" s="234"/>
      <c r="AI15" s="234"/>
      <c r="AJ15" s="234"/>
      <c r="AK15" s="234"/>
      <c r="AL15" s="234"/>
      <c r="AM15" s="351"/>
      <c r="AN15" s="233">
        <v>5</v>
      </c>
      <c r="AO15" s="234"/>
      <c r="AP15" s="234"/>
      <c r="AQ15" s="234"/>
      <c r="AR15" s="234"/>
      <c r="AS15" s="234"/>
      <c r="AT15" s="351"/>
      <c r="AU15" s="233">
        <v>6</v>
      </c>
      <c r="AV15" s="234"/>
      <c r="AW15" s="234"/>
      <c r="AX15" s="234"/>
      <c r="AY15" s="234"/>
      <c r="AZ15" s="234"/>
      <c r="BA15" s="351"/>
      <c r="BB15" s="233">
        <v>7</v>
      </c>
      <c r="BC15" s="234"/>
      <c r="BD15" s="234"/>
      <c r="BE15" s="234"/>
      <c r="BF15" s="234"/>
      <c r="BG15" s="234"/>
      <c r="BH15" s="351"/>
      <c r="BI15" s="233">
        <v>8</v>
      </c>
      <c r="BJ15" s="234"/>
      <c r="BK15" s="234"/>
      <c r="BL15" s="234"/>
      <c r="BM15" s="234"/>
      <c r="BN15" s="234"/>
      <c r="BO15" s="234"/>
      <c r="BP15" s="233">
        <v>9</v>
      </c>
      <c r="BQ15" s="234"/>
      <c r="BR15" s="234"/>
      <c r="BS15" s="234"/>
      <c r="BT15" s="234"/>
      <c r="BU15" s="234"/>
      <c r="BV15" s="351"/>
      <c r="BW15" s="233">
        <v>10</v>
      </c>
      <c r="BX15" s="234"/>
      <c r="BY15" s="234"/>
      <c r="BZ15" s="234"/>
      <c r="CA15" s="234"/>
      <c r="CB15" s="234"/>
      <c r="CC15" s="351"/>
      <c r="CD15" s="233">
        <v>11</v>
      </c>
      <c r="CE15" s="234"/>
      <c r="CF15" s="234"/>
      <c r="CG15" s="234"/>
      <c r="CH15" s="234"/>
      <c r="CI15" s="234"/>
      <c r="CJ15" s="351"/>
      <c r="CK15" s="233">
        <v>12</v>
      </c>
      <c r="CL15" s="234"/>
      <c r="CM15" s="234"/>
      <c r="CN15" s="234"/>
      <c r="CO15" s="234"/>
      <c r="CP15" s="234"/>
      <c r="CQ15" s="235"/>
      <c r="CR15" s="234">
        <v>13</v>
      </c>
      <c r="CS15" s="234"/>
      <c r="CT15" s="234"/>
      <c r="CU15" s="234"/>
      <c r="CV15" s="234"/>
      <c r="CW15" s="234"/>
      <c r="CX15" s="234"/>
      <c r="CY15" s="233">
        <v>14</v>
      </c>
      <c r="CZ15" s="234"/>
      <c r="DA15" s="234"/>
      <c r="DB15" s="234"/>
      <c r="DC15" s="234"/>
      <c r="DD15" s="234"/>
      <c r="DE15" s="351"/>
      <c r="DF15" s="233">
        <v>15</v>
      </c>
      <c r="DG15" s="234"/>
      <c r="DH15" s="234"/>
      <c r="DI15" s="234"/>
      <c r="DJ15" s="234"/>
      <c r="DK15" s="234"/>
      <c r="DL15" s="351"/>
      <c r="DM15" s="233">
        <v>16</v>
      </c>
      <c r="DN15" s="234"/>
      <c r="DO15" s="234"/>
      <c r="DP15" s="234"/>
      <c r="DQ15" s="234"/>
      <c r="DR15" s="234"/>
      <c r="DS15" s="351"/>
      <c r="DT15" s="233">
        <v>17</v>
      </c>
      <c r="DU15" s="234"/>
      <c r="DV15" s="234"/>
      <c r="DW15" s="234"/>
      <c r="DX15" s="234"/>
      <c r="DY15" s="234"/>
      <c r="DZ15" s="351"/>
      <c r="EA15" s="233">
        <v>18</v>
      </c>
      <c r="EB15" s="234"/>
      <c r="EC15" s="234"/>
      <c r="ED15" s="234"/>
      <c r="EE15" s="234"/>
      <c r="EF15" s="234"/>
      <c r="EG15" s="234"/>
      <c r="EH15" s="233">
        <v>19</v>
      </c>
      <c r="EI15" s="234"/>
      <c r="EJ15" s="234"/>
      <c r="EK15" s="234"/>
      <c r="EL15" s="234"/>
      <c r="EM15" s="234"/>
      <c r="EN15" s="351"/>
      <c r="EO15" s="233">
        <v>20</v>
      </c>
      <c r="EP15" s="234"/>
      <c r="EQ15" s="234"/>
      <c r="ER15" s="234"/>
      <c r="ES15" s="234"/>
      <c r="ET15" s="234"/>
      <c r="EU15" s="351"/>
      <c r="EV15" s="233">
        <v>21</v>
      </c>
      <c r="EW15" s="234"/>
      <c r="EX15" s="234"/>
      <c r="EY15" s="234"/>
      <c r="EZ15" s="234"/>
      <c r="FA15" s="234"/>
      <c r="FB15" s="351"/>
      <c r="FC15" s="233">
        <v>22</v>
      </c>
      <c r="FD15" s="234"/>
      <c r="FE15" s="234"/>
      <c r="FF15" s="234"/>
      <c r="FG15" s="234"/>
      <c r="FH15" s="234"/>
      <c r="FI15" s="235"/>
    </row>
    <row r="16" spans="1:165" s="8" customFormat="1" ht="83.25" customHeight="1" thickBot="1">
      <c r="A16" s="173" t="s">
        <v>25</v>
      </c>
      <c r="B16" s="174"/>
      <c r="C16" s="174"/>
      <c r="D16" s="174"/>
      <c r="E16" s="175"/>
      <c r="F16" s="382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3"/>
      <c r="Z16" s="384">
        <v>0</v>
      </c>
      <c r="AA16" s="221"/>
      <c r="AB16" s="221"/>
      <c r="AC16" s="221"/>
      <c r="AD16" s="221"/>
      <c r="AE16" s="221"/>
      <c r="AF16" s="221"/>
      <c r="AG16" s="220">
        <v>0</v>
      </c>
      <c r="AH16" s="221"/>
      <c r="AI16" s="221"/>
      <c r="AJ16" s="221"/>
      <c r="AK16" s="221"/>
      <c r="AL16" s="221"/>
      <c r="AM16" s="222"/>
      <c r="AN16" s="217" t="s">
        <v>407</v>
      </c>
      <c r="AO16" s="218"/>
      <c r="AP16" s="218"/>
      <c r="AQ16" s="218"/>
      <c r="AR16" s="218"/>
      <c r="AS16" s="218"/>
      <c r="AT16" s="219"/>
      <c r="AU16" s="220">
        <v>0</v>
      </c>
      <c r="AV16" s="221"/>
      <c r="AW16" s="221"/>
      <c r="AX16" s="221"/>
      <c r="AY16" s="221"/>
      <c r="AZ16" s="221"/>
      <c r="BA16" s="222"/>
      <c r="BB16" s="217" t="str">
        <f>AN16</f>
        <v>0,466 МВт /  2,0 МВА</v>
      </c>
      <c r="BC16" s="218"/>
      <c r="BD16" s="218"/>
      <c r="BE16" s="218"/>
      <c r="BF16" s="218"/>
      <c r="BG16" s="218"/>
      <c r="BH16" s="219"/>
      <c r="BI16" s="220">
        <v>0</v>
      </c>
      <c r="BJ16" s="221"/>
      <c r="BK16" s="221"/>
      <c r="BL16" s="221"/>
      <c r="BM16" s="221"/>
      <c r="BN16" s="221"/>
      <c r="BO16" s="221"/>
      <c r="BP16" s="220"/>
      <c r="BQ16" s="221"/>
      <c r="BR16" s="221"/>
      <c r="BS16" s="221"/>
      <c r="BT16" s="221"/>
      <c r="BU16" s="221"/>
      <c r="BV16" s="222"/>
      <c r="BW16" s="220"/>
      <c r="BX16" s="221"/>
      <c r="BY16" s="221"/>
      <c r="BZ16" s="221"/>
      <c r="CA16" s="221"/>
      <c r="CB16" s="221"/>
      <c r="CC16" s="222"/>
      <c r="CD16" s="220"/>
      <c r="CE16" s="221"/>
      <c r="CF16" s="221"/>
      <c r="CG16" s="221"/>
      <c r="CH16" s="221"/>
      <c r="CI16" s="221"/>
      <c r="CJ16" s="222"/>
      <c r="CK16" s="220"/>
      <c r="CL16" s="221"/>
      <c r="CM16" s="221"/>
      <c r="CN16" s="221"/>
      <c r="CO16" s="221"/>
      <c r="CP16" s="221"/>
      <c r="CQ16" s="376"/>
      <c r="CR16" s="221">
        <v>0</v>
      </c>
      <c r="CS16" s="221"/>
      <c r="CT16" s="221"/>
      <c r="CU16" s="221"/>
      <c r="CV16" s="221"/>
      <c r="CW16" s="221"/>
      <c r="CX16" s="221"/>
      <c r="CY16" s="220">
        <v>0</v>
      </c>
      <c r="CZ16" s="221"/>
      <c r="DA16" s="221"/>
      <c r="DB16" s="221"/>
      <c r="DC16" s="221"/>
      <c r="DD16" s="221"/>
      <c r="DE16" s="222"/>
      <c r="DF16" s="220" t="s">
        <v>408</v>
      </c>
      <c r="DG16" s="221"/>
      <c r="DH16" s="221"/>
      <c r="DI16" s="221"/>
      <c r="DJ16" s="221"/>
      <c r="DK16" s="221"/>
      <c r="DL16" s="222"/>
      <c r="DM16" s="220">
        <v>0</v>
      </c>
      <c r="DN16" s="221"/>
      <c r="DO16" s="221"/>
      <c r="DP16" s="221"/>
      <c r="DQ16" s="221"/>
      <c r="DR16" s="221"/>
      <c r="DS16" s="222"/>
      <c r="DT16" s="220" t="s">
        <v>408</v>
      </c>
      <c r="DU16" s="221"/>
      <c r="DV16" s="221"/>
      <c r="DW16" s="221"/>
      <c r="DX16" s="221"/>
      <c r="DY16" s="221"/>
      <c r="DZ16" s="222"/>
      <c r="EA16" s="220">
        <v>0</v>
      </c>
      <c r="EB16" s="221"/>
      <c r="EC16" s="221"/>
      <c r="ED16" s="221"/>
      <c r="EE16" s="221"/>
      <c r="EF16" s="221"/>
      <c r="EG16" s="221"/>
      <c r="EH16" s="220"/>
      <c r="EI16" s="221"/>
      <c r="EJ16" s="221"/>
      <c r="EK16" s="221"/>
      <c r="EL16" s="221"/>
      <c r="EM16" s="221"/>
      <c r="EN16" s="222"/>
      <c r="EO16" s="220"/>
      <c r="EP16" s="221"/>
      <c r="EQ16" s="221"/>
      <c r="ER16" s="221"/>
      <c r="ES16" s="221"/>
      <c r="ET16" s="221"/>
      <c r="EU16" s="222"/>
      <c r="EV16" s="220"/>
      <c r="EW16" s="221"/>
      <c r="EX16" s="221"/>
      <c r="EY16" s="221"/>
      <c r="EZ16" s="221"/>
      <c r="FA16" s="221"/>
      <c r="FB16" s="222"/>
      <c r="FC16" s="220"/>
      <c r="FD16" s="221"/>
      <c r="FE16" s="221"/>
      <c r="FF16" s="221"/>
      <c r="FG16" s="221"/>
      <c r="FH16" s="221"/>
      <c r="FI16" s="376"/>
    </row>
    <row r="17" spans="1:165" s="8" customFormat="1" ht="35.25" customHeight="1" hidden="1">
      <c r="A17" s="173" t="s">
        <v>27</v>
      </c>
      <c r="B17" s="174"/>
      <c r="C17" s="174"/>
      <c r="D17" s="174"/>
      <c r="E17" s="175"/>
      <c r="F17" s="382" t="str">
        <f>'стр.1'!F20</f>
        <v>ПС 110/6 кВ "Комсомольская": монтаж дуговых защит МВ-6кВ. Разработка ПСД.</v>
      </c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4"/>
      <c r="AA17" s="221"/>
      <c r="AB17" s="221"/>
      <c r="AC17" s="221"/>
      <c r="AD17" s="221"/>
      <c r="AE17" s="221"/>
      <c r="AF17" s="221"/>
      <c r="AG17" s="220"/>
      <c r="AH17" s="221"/>
      <c r="AI17" s="221"/>
      <c r="AJ17" s="221"/>
      <c r="AK17" s="221"/>
      <c r="AL17" s="221"/>
      <c r="AM17" s="222"/>
      <c r="AN17" s="220"/>
      <c r="AO17" s="221"/>
      <c r="AP17" s="221"/>
      <c r="AQ17" s="221"/>
      <c r="AR17" s="221"/>
      <c r="AS17" s="221"/>
      <c r="AT17" s="222"/>
      <c r="AU17" s="220"/>
      <c r="AV17" s="221"/>
      <c r="AW17" s="221"/>
      <c r="AX17" s="221"/>
      <c r="AY17" s="221"/>
      <c r="AZ17" s="221"/>
      <c r="BA17" s="222"/>
      <c r="BB17" s="220"/>
      <c r="BC17" s="221"/>
      <c r="BD17" s="221"/>
      <c r="BE17" s="221"/>
      <c r="BF17" s="221"/>
      <c r="BG17" s="221"/>
      <c r="BH17" s="222"/>
      <c r="BI17" s="220"/>
      <c r="BJ17" s="221"/>
      <c r="BK17" s="221"/>
      <c r="BL17" s="221"/>
      <c r="BM17" s="221"/>
      <c r="BN17" s="221"/>
      <c r="BO17" s="221"/>
      <c r="BP17" s="220"/>
      <c r="BQ17" s="221"/>
      <c r="BR17" s="221"/>
      <c r="BS17" s="221"/>
      <c r="BT17" s="221"/>
      <c r="BU17" s="221"/>
      <c r="BV17" s="222"/>
      <c r="BW17" s="220"/>
      <c r="BX17" s="221"/>
      <c r="BY17" s="221"/>
      <c r="BZ17" s="221"/>
      <c r="CA17" s="221"/>
      <c r="CB17" s="221"/>
      <c r="CC17" s="222"/>
      <c r="CD17" s="220"/>
      <c r="CE17" s="221"/>
      <c r="CF17" s="221"/>
      <c r="CG17" s="221"/>
      <c r="CH17" s="221"/>
      <c r="CI17" s="221"/>
      <c r="CJ17" s="222"/>
      <c r="CK17" s="220"/>
      <c r="CL17" s="221"/>
      <c r="CM17" s="221"/>
      <c r="CN17" s="221"/>
      <c r="CO17" s="221"/>
      <c r="CP17" s="221"/>
      <c r="CQ17" s="376"/>
      <c r="CR17" s="221"/>
      <c r="CS17" s="221"/>
      <c r="CT17" s="221"/>
      <c r="CU17" s="221"/>
      <c r="CV17" s="221"/>
      <c r="CW17" s="221"/>
      <c r="CX17" s="221"/>
      <c r="CY17" s="220"/>
      <c r="CZ17" s="221"/>
      <c r="DA17" s="221"/>
      <c r="DB17" s="221"/>
      <c r="DC17" s="221"/>
      <c r="DD17" s="221"/>
      <c r="DE17" s="222"/>
      <c r="DF17" s="220"/>
      <c r="DG17" s="221"/>
      <c r="DH17" s="221"/>
      <c r="DI17" s="221"/>
      <c r="DJ17" s="221"/>
      <c r="DK17" s="221"/>
      <c r="DL17" s="222"/>
      <c r="DM17" s="220"/>
      <c r="DN17" s="221"/>
      <c r="DO17" s="221"/>
      <c r="DP17" s="221"/>
      <c r="DQ17" s="221"/>
      <c r="DR17" s="221"/>
      <c r="DS17" s="222"/>
      <c r="DT17" s="220"/>
      <c r="DU17" s="221"/>
      <c r="DV17" s="221"/>
      <c r="DW17" s="221"/>
      <c r="DX17" s="221"/>
      <c r="DY17" s="221"/>
      <c r="DZ17" s="222"/>
      <c r="EA17" s="220"/>
      <c r="EB17" s="221"/>
      <c r="EC17" s="221"/>
      <c r="ED17" s="221"/>
      <c r="EE17" s="221"/>
      <c r="EF17" s="221"/>
      <c r="EG17" s="221"/>
      <c r="EH17" s="220"/>
      <c r="EI17" s="221"/>
      <c r="EJ17" s="221"/>
      <c r="EK17" s="221"/>
      <c r="EL17" s="221"/>
      <c r="EM17" s="221"/>
      <c r="EN17" s="222"/>
      <c r="EO17" s="220"/>
      <c r="EP17" s="221"/>
      <c r="EQ17" s="221"/>
      <c r="ER17" s="221"/>
      <c r="ES17" s="221"/>
      <c r="ET17" s="221"/>
      <c r="EU17" s="222"/>
      <c r="EV17" s="220"/>
      <c r="EW17" s="221"/>
      <c r="EX17" s="221"/>
      <c r="EY17" s="221"/>
      <c r="EZ17" s="221"/>
      <c r="FA17" s="221"/>
      <c r="FB17" s="222"/>
      <c r="FC17" s="220"/>
      <c r="FD17" s="221"/>
      <c r="FE17" s="221"/>
      <c r="FF17" s="221"/>
      <c r="FG17" s="221"/>
      <c r="FH17" s="221"/>
      <c r="FI17" s="376"/>
    </row>
    <row r="18" spans="1:165" s="8" customFormat="1" ht="35.25" customHeight="1" hidden="1">
      <c r="A18" s="173" t="s">
        <v>314</v>
      </c>
      <c r="B18" s="174"/>
      <c r="C18" s="174"/>
      <c r="D18" s="174"/>
      <c r="E18" s="175"/>
      <c r="F18" s="382" t="str">
        <f>'стр.1'!F21</f>
        <v>ПС 110/6 кВ "ОБВ-2": монтаж дуговых защит МВ-6кВ. Разработка ПСД.</v>
      </c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4"/>
      <c r="AA18" s="221"/>
      <c r="AB18" s="221"/>
      <c r="AC18" s="221"/>
      <c r="AD18" s="221"/>
      <c r="AE18" s="221"/>
      <c r="AF18" s="221"/>
      <c r="AG18" s="220"/>
      <c r="AH18" s="221"/>
      <c r="AI18" s="221"/>
      <c r="AJ18" s="221"/>
      <c r="AK18" s="221"/>
      <c r="AL18" s="221"/>
      <c r="AM18" s="222"/>
      <c r="AN18" s="220"/>
      <c r="AO18" s="221"/>
      <c r="AP18" s="221"/>
      <c r="AQ18" s="221"/>
      <c r="AR18" s="221"/>
      <c r="AS18" s="221"/>
      <c r="AT18" s="222"/>
      <c r="AU18" s="220"/>
      <c r="AV18" s="221"/>
      <c r="AW18" s="221"/>
      <c r="AX18" s="221"/>
      <c r="AY18" s="221"/>
      <c r="AZ18" s="221"/>
      <c r="BA18" s="222"/>
      <c r="BB18" s="220"/>
      <c r="BC18" s="221"/>
      <c r="BD18" s="221"/>
      <c r="BE18" s="221"/>
      <c r="BF18" s="221"/>
      <c r="BG18" s="221"/>
      <c r="BH18" s="222"/>
      <c r="BI18" s="220"/>
      <c r="BJ18" s="221"/>
      <c r="BK18" s="221"/>
      <c r="BL18" s="221"/>
      <c r="BM18" s="221"/>
      <c r="BN18" s="221"/>
      <c r="BO18" s="221"/>
      <c r="BP18" s="220"/>
      <c r="BQ18" s="221"/>
      <c r="BR18" s="221"/>
      <c r="BS18" s="221"/>
      <c r="BT18" s="221"/>
      <c r="BU18" s="221"/>
      <c r="BV18" s="222"/>
      <c r="BW18" s="220"/>
      <c r="BX18" s="221"/>
      <c r="BY18" s="221"/>
      <c r="BZ18" s="221"/>
      <c r="CA18" s="221"/>
      <c r="CB18" s="221"/>
      <c r="CC18" s="222"/>
      <c r="CD18" s="220"/>
      <c r="CE18" s="221"/>
      <c r="CF18" s="221"/>
      <c r="CG18" s="221"/>
      <c r="CH18" s="221"/>
      <c r="CI18" s="221"/>
      <c r="CJ18" s="222"/>
      <c r="CK18" s="220"/>
      <c r="CL18" s="221"/>
      <c r="CM18" s="221"/>
      <c r="CN18" s="221"/>
      <c r="CO18" s="221"/>
      <c r="CP18" s="221"/>
      <c r="CQ18" s="376"/>
      <c r="CR18" s="221"/>
      <c r="CS18" s="221"/>
      <c r="CT18" s="221"/>
      <c r="CU18" s="221"/>
      <c r="CV18" s="221"/>
      <c r="CW18" s="221"/>
      <c r="CX18" s="221"/>
      <c r="CY18" s="220"/>
      <c r="CZ18" s="221"/>
      <c r="DA18" s="221"/>
      <c r="DB18" s="221"/>
      <c r="DC18" s="221"/>
      <c r="DD18" s="221"/>
      <c r="DE18" s="222"/>
      <c r="DF18" s="220"/>
      <c r="DG18" s="221"/>
      <c r="DH18" s="221"/>
      <c r="DI18" s="221"/>
      <c r="DJ18" s="221"/>
      <c r="DK18" s="221"/>
      <c r="DL18" s="222"/>
      <c r="DM18" s="220"/>
      <c r="DN18" s="221"/>
      <c r="DO18" s="221"/>
      <c r="DP18" s="221"/>
      <c r="DQ18" s="221"/>
      <c r="DR18" s="221"/>
      <c r="DS18" s="222"/>
      <c r="DT18" s="220"/>
      <c r="DU18" s="221"/>
      <c r="DV18" s="221"/>
      <c r="DW18" s="221"/>
      <c r="DX18" s="221"/>
      <c r="DY18" s="221"/>
      <c r="DZ18" s="222"/>
      <c r="EA18" s="220"/>
      <c r="EB18" s="221"/>
      <c r="EC18" s="221"/>
      <c r="ED18" s="221"/>
      <c r="EE18" s="221"/>
      <c r="EF18" s="221"/>
      <c r="EG18" s="221"/>
      <c r="EH18" s="220"/>
      <c r="EI18" s="221"/>
      <c r="EJ18" s="221"/>
      <c r="EK18" s="221"/>
      <c r="EL18" s="221"/>
      <c r="EM18" s="221"/>
      <c r="EN18" s="222"/>
      <c r="EO18" s="220"/>
      <c r="EP18" s="221"/>
      <c r="EQ18" s="221"/>
      <c r="ER18" s="221"/>
      <c r="ES18" s="221"/>
      <c r="ET18" s="221"/>
      <c r="EU18" s="222"/>
      <c r="EV18" s="220"/>
      <c r="EW18" s="221"/>
      <c r="EX18" s="221"/>
      <c r="EY18" s="221"/>
      <c r="EZ18" s="221"/>
      <c r="FA18" s="221"/>
      <c r="FB18" s="222"/>
      <c r="FC18" s="220"/>
      <c r="FD18" s="221"/>
      <c r="FE18" s="221"/>
      <c r="FF18" s="221"/>
      <c r="FG18" s="221"/>
      <c r="FH18" s="221"/>
      <c r="FI18" s="376"/>
    </row>
    <row r="19" spans="1:165" s="8" customFormat="1" ht="35.25" customHeight="1" hidden="1">
      <c r="A19" s="173" t="s">
        <v>315</v>
      </c>
      <c r="B19" s="174"/>
      <c r="C19" s="174"/>
      <c r="D19" s="174"/>
      <c r="E19" s="175"/>
      <c r="F19" s="382" t="str">
        <f>'стр.1'!F22</f>
        <v>ПС 110/6 кВ "Падь": монтаж дуговых защит МВ-6кВ. Разработка ПСД.</v>
      </c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4"/>
      <c r="AA19" s="221"/>
      <c r="AB19" s="221"/>
      <c r="AC19" s="221"/>
      <c r="AD19" s="221"/>
      <c r="AE19" s="221"/>
      <c r="AF19" s="221"/>
      <c r="AG19" s="220"/>
      <c r="AH19" s="221"/>
      <c r="AI19" s="221"/>
      <c r="AJ19" s="221"/>
      <c r="AK19" s="221"/>
      <c r="AL19" s="221"/>
      <c r="AM19" s="222"/>
      <c r="AN19" s="220"/>
      <c r="AO19" s="221"/>
      <c r="AP19" s="221"/>
      <c r="AQ19" s="221"/>
      <c r="AR19" s="221"/>
      <c r="AS19" s="221"/>
      <c r="AT19" s="222"/>
      <c r="AU19" s="220"/>
      <c r="AV19" s="221"/>
      <c r="AW19" s="221"/>
      <c r="AX19" s="221"/>
      <c r="AY19" s="221"/>
      <c r="AZ19" s="221"/>
      <c r="BA19" s="222"/>
      <c r="BB19" s="220"/>
      <c r="BC19" s="221"/>
      <c r="BD19" s="221"/>
      <c r="BE19" s="221"/>
      <c r="BF19" s="221"/>
      <c r="BG19" s="221"/>
      <c r="BH19" s="222"/>
      <c r="BI19" s="220"/>
      <c r="BJ19" s="221"/>
      <c r="BK19" s="221"/>
      <c r="BL19" s="221"/>
      <c r="BM19" s="221"/>
      <c r="BN19" s="221"/>
      <c r="BO19" s="221"/>
      <c r="BP19" s="220"/>
      <c r="BQ19" s="221"/>
      <c r="BR19" s="221"/>
      <c r="BS19" s="221"/>
      <c r="BT19" s="221"/>
      <c r="BU19" s="221"/>
      <c r="BV19" s="222"/>
      <c r="BW19" s="220"/>
      <c r="BX19" s="221"/>
      <c r="BY19" s="221"/>
      <c r="BZ19" s="221"/>
      <c r="CA19" s="221"/>
      <c r="CB19" s="221"/>
      <c r="CC19" s="222"/>
      <c r="CD19" s="220"/>
      <c r="CE19" s="221"/>
      <c r="CF19" s="221"/>
      <c r="CG19" s="221"/>
      <c r="CH19" s="221"/>
      <c r="CI19" s="221"/>
      <c r="CJ19" s="222"/>
      <c r="CK19" s="220"/>
      <c r="CL19" s="221"/>
      <c r="CM19" s="221"/>
      <c r="CN19" s="221"/>
      <c r="CO19" s="221"/>
      <c r="CP19" s="221"/>
      <c r="CQ19" s="376"/>
      <c r="CR19" s="221"/>
      <c r="CS19" s="221"/>
      <c r="CT19" s="221"/>
      <c r="CU19" s="221"/>
      <c r="CV19" s="221"/>
      <c r="CW19" s="221"/>
      <c r="CX19" s="221"/>
      <c r="CY19" s="220"/>
      <c r="CZ19" s="221"/>
      <c r="DA19" s="221"/>
      <c r="DB19" s="221"/>
      <c r="DC19" s="221"/>
      <c r="DD19" s="221"/>
      <c r="DE19" s="222"/>
      <c r="DF19" s="220"/>
      <c r="DG19" s="221"/>
      <c r="DH19" s="221"/>
      <c r="DI19" s="221"/>
      <c r="DJ19" s="221"/>
      <c r="DK19" s="221"/>
      <c r="DL19" s="222"/>
      <c r="DM19" s="220"/>
      <c r="DN19" s="221"/>
      <c r="DO19" s="221"/>
      <c r="DP19" s="221"/>
      <c r="DQ19" s="221"/>
      <c r="DR19" s="221"/>
      <c r="DS19" s="222"/>
      <c r="DT19" s="220"/>
      <c r="DU19" s="221"/>
      <c r="DV19" s="221"/>
      <c r="DW19" s="221"/>
      <c r="DX19" s="221"/>
      <c r="DY19" s="221"/>
      <c r="DZ19" s="222"/>
      <c r="EA19" s="220"/>
      <c r="EB19" s="221"/>
      <c r="EC19" s="221"/>
      <c r="ED19" s="221"/>
      <c r="EE19" s="221"/>
      <c r="EF19" s="221"/>
      <c r="EG19" s="221"/>
      <c r="EH19" s="220"/>
      <c r="EI19" s="221"/>
      <c r="EJ19" s="221"/>
      <c r="EK19" s="221"/>
      <c r="EL19" s="221"/>
      <c r="EM19" s="221"/>
      <c r="EN19" s="222"/>
      <c r="EO19" s="220"/>
      <c r="EP19" s="221"/>
      <c r="EQ19" s="221"/>
      <c r="ER19" s="221"/>
      <c r="ES19" s="221"/>
      <c r="ET19" s="221"/>
      <c r="EU19" s="222"/>
      <c r="EV19" s="220"/>
      <c r="EW19" s="221"/>
      <c r="EX19" s="221"/>
      <c r="EY19" s="221"/>
      <c r="EZ19" s="221"/>
      <c r="FA19" s="221"/>
      <c r="FB19" s="222"/>
      <c r="FC19" s="220"/>
      <c r="FD19" s="221"/>
      <c r="FE19" s="221"/>
      <c r="FF19" s="221"/>
      <c r="FG19" s="221"/>
      <c r="FH19" s="221"/>
      <c r="FI19" s="376"/>
    </row>
    <row r="20" spans="1:165" s="8" customFormat="1" ht="51.75" customHeight="1" hidden="1">
      <c r="A20" s="173" t="s">
        <v>316</v>
      </c>
      <c r="B20" s="174"/>
      <c r="C20" s="174"/>
      <c r="D20" s="174"/>
      <c r="E20" s="175"/>
      <c r="F20" s="382" t="str">
        <f>'стр.1'!F23</f>
        <v>Создание технической возможности присоединения ОАО "ОмскВодоканал" к сетям 6кВ ОБВ-2: замена силовых трансформаторов 630кВА КТП-4, КТП-5.</v>
      </c>
      <c r="G20" s="383"/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4"/>
      <c r="AA20" s="221"/>
      <c r="AB20" s="221"/>
      <c r="AC20" s="221"/>
      <c r="AD20" s="221"/>
      <c r="AE20" s="221"/>
      <c r="AF20" s="221"/>
      <c r="AG20" s="220"/>
      <c r="AH20" s="221"/>
      <c r="AI20" s="221"/>
      <c r="AJ20" s="221"/>
      <c r="AK20" s="221"/>
      <c r="AL20" s="221"/>
      <c r="AM20" s="222"/>
      <c r="AN20" s="220"/>
      <c r="AO20" s="221"/>
      <c r="AP20" s="221"/>
      <c r="AQ20" s="221"/>
      <c r="AR20" s="221"/>
      <c r="AS20" s="221"/>
      <c r="AT20" s="222"/>
      <c r="AU20" s="220"/>
      <c r="AV20" s="221"/>
      <c r="AW20" s="221"/>
      <c r="AX20" s="221"/>
      <c r="AY20" s="221"/>
      <c r="AZ20" s="221"/>
      <c r="BA20" s="222"/>
      <c r="BB20" s="220"/>
      <c r="BC20" s="221"/>
      <c r="BD20" s="221"/>
      <c r="BE20" s="221"/>
      <c r="BF20" s="221"/>
      <c r="BG20" s="221"/>
      <c r="BH20" s="222"/>
      <c r="BI20" s="220"/>
      <c r="BJ20" s="221"/>
      <c r="BK20" s="221"/>
      <c r="BL20" s="221"/>
      <c r="BM20" s="221"/>
      <c r="BN20" s="221"/>
      <c r="BO20" s="221"/>
      <c r="BP20" s="220"/>
      <c r="BQ20" s="221"/>
      <c r="BR20" s="221"/>
      <c r="BS20" s="221"/>
      <c r="BT20" s="221"/>
      <c r="BU20" s="221"/>
      <c r="BV20" s="222"/>
      <c r="BW20" s="220"/>
      <c r="BX20" s="221"/>
      <c r="BY20" s="221"/>
      <c r="BZ20" s="221"/>
      <c r="CA20" s="221"/>
      <c r="CB20" s="221"/>
      <c r="CC20" s="222"/>
      <c r="CD20" s="220"/>
      <c r="CE20" s="221"/>
      <c r="CF20" s="221"/>
      <c r="CG20" s="221"/>
      <c r="CH20" s="221"/>
      <c r="CI20" s="221"/>
      <c r="CJ20" s="222"/>
      <c r="CK20" s="220"/>
      <c r="CL20" s="221"/>
      <c r="CM20" s="221"/>
      <c r="CN20" s="221"/>
      <c r="CO20" s="221"/>
      <c r="CP20" s="221"/>
      <c r="CQ20" s="376"/>
      <c r="CR20" s="221"/>
      <c r="CS20" s="221"/>
      <c r="CT20" s="221"/>
      <c r="CU20" s="221"/>
      <c r="CV20" s="221"/>
      <c r="CW20" s="221"/>
      <c r="CX20" s="221"/>
      <c r="CY20" s="220"/>
      <c r="CZ20" s="221"/>
      <c r="DA20" s="221"/>
      <c r="DB20" s="221"/>
      <c r="DC20" s="221"/>
      <c r="DD20" s="221"/>
      <c r="DE20" s="222"/>
      <c r="DF20" s="220"/>
      <c r="DG20" s="221"/>
      <c r="DH20" s="221"/>
      <c r="DI20" s="221"/>
      <c r="DJ20" s="221"/>
      <c r="DK20" s="221"/>
      <c r="DL20" s="222"/>
      <c r="DM20" s="220"/>
      <c r="DN20" s="221"/>
      <c r="DO20" s="221"/>
      <c r="DP20" s="221"/>
      <c r="DQ20" s="221"/>
      <c r="DR20" s="221"/>
      <c r="DS20" s="222"/>
      <c r="DT20" s="220"/>
      <c r="DU20" s="221"/>
      <c r="DV20" s="221"/>
      <c r="DW20" s="221"/>
      <c r="DX20" s="221"/>
      <c r="DY20" s="221"/>
      <c r="DZ20" s="222"/>
      <c r="EA20" s="220"/>
      <c r="EB20" s="221"/>
      <c r="EC20" s="221"/>
      <c r="ED20" s="221"/>
      <c r="EE20" s="221"/>
      <c r="EF20" s="221"/>
      <c r="EG20" s="221"/>
      <c r="EH20" s="220"/>
      <c r="EI20" s="221"/>
      <c r="EJ20" s="221"/>
      <c r="EK20" s="221"/>
      <c r="EL20" s="221"/>
      <c r="EM20" s="221"/>
      <c r="EN20" s="222"/>
      <c r="EO20" s="220"/>
      <c r="EP20" s="221"/>
      <c r="EQ20" s="221"/>
      <c r="ER20" s="221"/>
      <c r="ES20" s="221"/>
      <c r="ET20" s="221"/>
      <c r="EU20" s="222"/>
      <c r="EV20" s="220"/>
      <c r="EW20" s="221"/>
      <c r="EX20" s="221"/>
      <c r="EY20" s="221"/>
      <c r="EZ20" s="221"/>
      <c r="FA20" s="221"/>
      <c r="FB20" s="222"/>
      <c r="FC20" s="220"/>
      <c r="FD20" s="221"/>
      <c r="FE20" s="221"/>
      <c r="FF20" s="221"/>
      <c r="FG20" s="221"/>
      <c r="FH20" s="221"/>
      <c r="FI20" s="376"/>
    </row>
    <row r="21" spans="1:165" s="8" customFormat="1" ht="35.25" customHeight="1" hidden="1" thickBot="1">
      <c r="A21" s="345" t="s">
        <v>317</v>
      </c>
      <c r="B21" s="346"/>
      <c r="C21" s="346"/>
      <c r="D21" s="346"/>
      <c r="E21" s="347"/>
      <c r="F21" s="348" t="str">
        <f>'стр.1'!F26</f>
        <v>Телемеханизация ПС 110/6 кВ "ВОС"</v>
      </c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50"/>
      <c r="AA21" s="341"/>
      <c r="AB21" s="341"/>
      <c r="AC21" s="341"/>
      <c r="AD21" s="341"/>
      <c r="AE21" s="341"/>
      <c r="AF21" s="341"/>
      <c r="AG21" s="340"/>
      <c r="AH21" s="341"/>
      <c r="AI21" s="341"/>
      <c r="AJ21" s="341"/>
      <c r="AK21" s="341"/>
      <c r="AL21" s="341"/>
      <c r="AM21" s="342"/>
      <c r="AN21" s="340"/>
      <c r="AO21" s="341"/>
      <c r="AP21" s="341"/>
      <c r="AQ21" s="341"/>
      <c r="AR21" s="341"/>
      <c r="AS21" s="341"/>
      <c r="AT21" s="342"/>
      <c r="AU21" s="340"/>
      <c r="AV21" s="341"/>
      <c r="AW21" s="341"/>
      <c r="AX21" s="341"/>
      <c r="AY21" s="341"/>
      <c r="AZ21" s="341"/>
      <c r="BA21" s="342"/>
      <c r="BB21" s="340"/>
      <c r="BC21" s="341"/>
      <c r="BD21" s="341"/>
      <c r="BE21" s="341"/>
      <c r="BF21" s="341"/>
      <c r="BG21" s="341"/>
      <c r="BH21" s="342"/>
      <c r="BI21" s="340"/>
      <c r="BJ21" s="341"/>
      <c r="BK21" s="341"/>
      <c r="BL21" s="341"/>
      <c r="BM21" s="341"/>
      <c r="BN21" s="341"/>
      <c r="BO21" s="341"/>
      <c r="BP21" s="340"/>
      <c r="BQ21" s="341"/>
      <c r="BR21" s="341"/>
      <c r="BS21" s="341"/>
      <c r="BT21" s="341"/>
      <c r="BU21" s="341"/>
      <c r="BV21" s="342"/>
      <c r="BW21" s="340"/>
      <c r="BX21" s="341"/>
      <c r="BY21" s="341"/>
      <c r="BZ21" s="341"/>
      <c r="CA21" s="341"/>
      <c r="CB21" s="341"/>
      <c r="CC21" s="342"/>
      <c r="CD21" s="340"/>
      <c r="CE21" s="341"/>
      <c r="CF21" s="341"/>
      <c r="CG21" s="341"/>
      <c r="CH21" s="341"/>
      <c r="CI21" s="341"/>
      <c r="CJ21" s="342"/>
      <c r="CK21" s="340"/>
      <c r="CL21" s="341"/>
      <c r="CM21" s="341"/>
      <c r="CN21" s="341"/>
      <c r="CO21" s="341"/>
      <c r="CP21" s="341"/>
      <c r="CQ21" s="343"/>
      <c r="CR21" s="341"/>
      <c r="CS21" s="341"/>
      <c r="CT21" s="341"/>
      <c r="CU21" s="341"/>
      <c r="CV21" s="341"/>
      <c r="CW21" s="341"/>
      <c r="CX21" s="341"/>
      <c r="CY21" s="340"/>
      <c r="CZ21" s="341"/>
      <c r="DA21" s="341"/>
      <c r="DB21" s="341"/>
      <c r="DC21" s="341"/>
      <c r="DD21" s="341"/>
      <c r="DE21" s="342"/>
      <c r="DF21" s="340"/>
      <c r="DG21" s="341"/>
      <c r="DH21" s="341"/>
      <c r="DI21" s="341"/>
      <c r="DJ21" s="341"/>
      <c r="DK21" s="341"/>
      <c r="DL21" s="342"/>
      <c r="DM21" s="340"/>
      <c r="DN21" s="341"/>
      <c r="DO21" s="341"/>
      <c r="DP21" s="341"/>
      <c r="DQ21" s="341"/>
      <c r="DR21" s="341"/>
      <c r="DS21" s="342"/>
      <c r="DT21" s="340"/>
      <c r="DU21" s="341"/>
      <c r="DV21" s="341"/>
      <c r="DW21" s="341"/>
      <c r="DX21" s="341"/>
      <c r="DY21" s="341"/>
      <c r="DZ21" s="342"/>
      <c r="EA21" s="340"/>
      <c r="EB21" s="341"/>
      <c r="EC21" s="341"/>
      <c r="ED21" s="341"/>
      <c r="EE21" s="341"/>
      <c r="EF21" s="341"/>
      <c r="EG21" s="341"/>
      <c r="EH21" s="340"/>
      <c r="EI21" s="341"/>
      <c r="EJ21" s="341"/>
      <c r="EK21" s="341"/>
      <c r="EL21" s="341"/>
      <c r="EM21" s="341"/>
      <c r="EN21" s="342"/>
      <c r="EO21" s="340"/>
      <c r="EP21" s="341"/>
      <c r="EQ21" s="341"/>
      <c r="ER21" s="341"/>
      <c r="ES21" s="341"/>
      <c r="ET21" s="341"/>
      <c r="EU21" s="342"/>
      <c r="EV21" s="340"/>
      <c r="EW21" s="341"/>
      <c r="EX21" s="341"/>
      <c r="EY21" s="341"/>
      <c r="EZ21" s="341"/>
      <c r="FA21" s="341"/>
      <c r="FB21" s="342"/>
      <c r="FC21" s="340"/>
      <c r="FD21" s="341"/>
      <c r="FE21" s="341"/>
      <c r="FF21" s="341"/>
      <c r="FG21" s="341"/>
      <c r="FH21" s="341"/>
      <c r="FI21" s="343"/>
    </row>
    <row r="22" spans="4:6" s="8" customFormat="1" ht="17.25" customHeight="1">
      <c r="D22" s="344" t="s">
        <v>38</v>
      </c>
      <c r="E22" s="344"/>
      <c r="F22" s="8" t="s">
        <v>146</v>
      </c>
    </row>
    <row r="23" ht="11.25">
      <c r="A23" s="13"/>
    </row>
  </sheetData>
  <sheetProtection/>
  <mergeCells count="198">
    <mergeCell ref="DF20:DL20"/>
    <mergeCell ref="DM20:DS20"/>
    <mergeCell ref="DT20:DZ20"/>
    <mergeCell ref="EA20:EG20"/>
    <mergeCell ref="EV19:FB19"/>
    <mergeCell ref="FC19:FI19"/>
    <mergeCell ref="CD20:CJ20"/>
    <mergeCell ref="CK20:CQ20"/>
    <mergeCell ref="CR20:CX20"/>
    <mergeCell ref="CY20:DE20"/>
    <mergeCell ref="EV20:FB20"/>
    <mergeCell ref="FC20:FI20"/>
    <mergeCell ref="CD19:CJ19"/>
    <mergeCell ref="CK19:CQ19"/>
    <mergeCell ref="EH19:EN19"/>
    <mergeCell ref="EO19:EU19"/>
    <mergeCell ref="BB20:BH20"/>
    <mergeCell ref="BI20:BO20"/>
    <mergeCell ref="BP20:BV20"/>
    <mergeCell ref="BW20:CC20"/>
    <mergeCell ref="EH20:EN20"/>
    <mergeCell ref="EO20:EU20"/>
    <mergeCell ref="A19:E19"/>
    <mergeCell ref="F19:Y19"/>
    <mergeCell ref="Z19:AF19"/>
    <mergeCell ref="AG19:AM19"/>
    <mergeCell ref="CR19:CX19"/>
    <mergeCell ref="CY19:DE19"/>
    <mergeCell ref="BB19:BH19"/>
    <mergeCell ref="BI19:BO19"/>
    <mergeCell ref="BP19:BV19"/>
    <mergeCell ref="BW19:CC19"/>
    <mergeCell ref="AN20:AT20"/>
    <mergeCell ref="AU20:BA20"/>
    <mergeCell ref="A20:E20"/>
    <mergeCell ref="F20:Y20"/>
    <mergeCell ref="Z20:AF20"/>
    <mergeCell ref="AG20:AM20"/>
    <mergeCell ref="DF18:DL18"/>
    <mergeCell ref="DM18:DS18"/>
    <mergeCell ref="DT18:DZ18"/>
    <mergeCell ref="EA18:EG18"/>
    <mergeCell ref="DF19:DL19"/>
    <mergeCell ref="DM19:DS19"/>
    <mergeCell ref="DT19:DZ19"/>
    <mergeCell ref="EA19:EG19"/>
    <mergeCell ref="EV17:FB17"/>
    <mergeCell ref="FC17:FI17"/>
    <mergeCell ref="AN19:AT19"/>
    <mergeCell ref="AU19:BA19"/>
    <mergeCell ref="CR18:CX18"/>
    <mergeCell ref="CY18:DE18"/>
    <mergeCell ref="BB18:BH18"/>
    <mergeCell ref="BI18:BO18"/>
    <mergeCell ref="BP18:BV18"/>
    <mergeCell ref="BW18:CC18"/>
    <mergeCell ref="FC18:FI18"/>
    <mergeCell ref="EH18:EN18"/>
    <mergeCell ref="EO18:EU18"/>
    <mergeCell ref="EH17:EN17"/>
    <mergeCell ref="EO17:EU17"/>
    <mergeCell ref="A18:E18"/>
    <mergeCell ref="F18:Y18"/>
    <mergeCell ref="Z18:AF18"/>
    <mergeCell ref="AG18:AM18"/>
    <mergeCell ref="CY17:DE17"/>
    <mergeCell ref="CD18:CJ18"/>
    <mergeCell ref="CK18:CQ18"/>
    <mergeCell ref="CD17:CJ17"/>
    <mergeCell ref="CK17:CQ17"/>
    <mergeCell ref="BW17:CC17"/>
    <mergeCell ref="EV18:FB18"/>
    <mergeCell ref="DF17:DL17"/>
    <mergeCell ref="DM17:DS17"/>
    <mergeCell ref="DT17:DZ17"/>
    <mergeCell ref="EA17:EG17"/>
    <mergeCell ref="BB16:BH16"/>
    <mergeCell ref="BI16:BO16"/>
    <mergeCell ref="AN18:AT18"/>
    <mergeCell ref="AU18:BA18"/>
    <mergeCell ref="AN16:AT16"/>
    <mergeCell ref="AU16:BA16"/>
    <mergeCell ref="AU17:BA17"/>
    <mergeCell ref="BB17:BH17"/>
    <mergeCell ref="BI17:BO17"/>
    <mergeCell ref="AN17:AT17"/>
    <mergeCell ref="EO16:EU16"/>
    <mergeCell ref="BP16:BV16"/>
    <mergeCell ref="BW16:CC16"/>
    <mergeCell ref="CD16:CJ16"/>
    <mergeCell ref="CK16:CQ16"/>
    <mergeCell ref="BP17:BV17"/>
    <mergeCell ref="EA16:EG16"/>
    <mergeCell ref="EH16:EN16"/>
    <mergeCell ref="DT14:DZ14"/>
    <mergeCell ref="A16:E16"/>
    <mergeCell ref="F16:Y16"/>
    <mergeCell ref="Z16:AF16"/>
    <mergeCell ref="AG16:AM16"/>
    <mergeCell ref="A17:E17"/>
    <mergeCell ref="F17:Y17"/>
    <mergeCell ref="Z17:AF17"/>
    <mergeCell ref="AG17:AM17"/>
    <mergeCell ref="CR17:CX17"/>
    <mergeCell ref="Z12:BH12"/>
    <mergeCell ref="BP14:BV14"/>
    <mergeCell ref="BW14:CC14"/>
    <mergeCell ref="CD14:CJ14"/>
    <mergeCell ref="CK14:CQ14"/>
    <mergeCell ref="CR14:CX14"/>
    <mergeCell ref="EF8:EG8"/>
    <mergeCell ref="EH8:EJ8"/>
    <mergeCell ref="EO14:EU14"/>
    <mergeCell ref="EH14:EN14"/>
    <mergeCell ref="EV14:FB14"/>
    <mergeCell ref="DM14:DS14"/>
    <mergeCell ref="EA14:EG14"/>
    <mergeCell ref="EK8:EL8"/>
    <mergeCell ref="EM8:EW8"/>
    <mergeCell ref="EA12:FI12"/>
    <mergeCell ref="AU14:BA14"/>
    <mergeCell ref="BI13:CQ13"/>
    <mergeCell ref="FC14:FI14"/>
    <mergeCell ref="EV16:FB16"/>
    <mergeCell ref="FC16:FI16"/>
    <mergeCell ref="EI1:FI1"/>
    <mergeCell ref="A3:FI3"/>
    <mergeCell ref="EI5:FI5"/>
    <mergeCell ref="EH6:FI6"/>
    <mergeCell ref="EH7:FI7"/>
    <mergeCell ref="CY14:DE14"/>
    <mergeCell ref="DF14:DL14"/>
    <mergeCell ref="Z13:BH13"/>
    <mergeCell ref="A11:E14"/>
    <mergeCell ref="F11:Y14"/>
    <mergeCell ref="Z11:CQ11"/>
    <mergeCell ref="BI12:CQ12"/>
    <mergeCell ref="Z14:AF14"/>
    <mergeCell ref="AG14:AM14"/>
    <mergeCell ref="AN14:AT14"/>
    <mergeCell ref="BB15:BH15"/>
    <mergeCell ref="BI15:BO15"/>
    <mergeCell ref="EX8:EZ8"/>
    <mergeCell ref="FA8:FC8"/>
    <mergeCell ref="CR13:DZ13"/>
    <mergeCell ref="EA13:FI13"/>
    <mergeCell ref="CR12:DZ12"/>
    <mergeCell ref="CR11:FI11"/>
    <mergeCell ref="BB14:BH14"/>
    <mergeCell ref="BI14:BO14"/>
    <mergeCell ref="A15:E15"/>
    <mergeCell ref="F15:Y15"/>
    <mergeCell ref="Z15:AF15"/>
    <mergeCell ref="AG15:AM15"/>
    <mergeCell ref="AN15:AT15"/>
    <mergeCell ref="AU15:BA15"/>
    <mergeCell ref="CK15:CQ15"/>
    <mergeCell ref="CR15:CX15"/>
    <mergeCell ref="EO15:EU15"/>
    <mergeCell ref="BP15:BV15"/>
    <mergeCell ref="BW15:CC15"/>
    <mergeCell ref="CD15:CJ15"/>
    <mergeCell ref="EA15:EG15"/>
    <mergeCell ref="EV15:FB15"/>
    <mergeCell ref="DM15:DS15"/>
    <mergeCell ref="DT15:DZ15"/>
    <mergeCell ref="CY16:DE16"/>
    <mergeCell ref="DF16:DL16"/>
    <mergeCell ref="DM16:DS16"/>
    <mergeCell ref="CY15:DE15"/>
    <mergeCell ref="DF15:DL15"/>
    <mergeCell ref="EH15:EN15"/>
    <mergeCell ref="DT16:DZ16"/>
    <mergeCell ref="FC21:FI21"/>
    <mergeCell ref="FC15:FI15"/>
    <mergeCell ref="A21:E21"/>
    <mergeCell ref="F21:Y21"/>
    <mergeCell ref="Z21:AF21"/>
    <mergeCell ref="AG21:AM21"/>
    <mergeCell ref="AN21:AT21"/>
    <mergeCell ref="AU21:BA21"/>
    <mergeCell ref="BB21:BH21"/>
    <mergeCell ref="CR16:CX16"/>
    <mergeCell ref="D22:E22"/>
    <mergeCell ref="DT21:DZ21"/>
    <mergeCell ref="EA21:EG21"/>
    <mergeCell ref="EH21:EN21"/>
    <mergeCell ref="BP21:BV21"/>
    <mergeCell ref="BI21:BO21"/>
    <mergeCell ref="EV21:FB21"/>
    <mergeCell ref="BW21:CC21"/>
    <mergeCell ref="CD21:CJ21"/>
    <mergeCell ref="CK21:CQ21"/>
    <mergeCell ref="EO21:EU21"/>
    <mergeCell ref="CR21:CX21"/>
    <mergeCell ref="CY21:DE21"/>
    <mergeCell ref="DF21:DL21"/>
    <mergeCell ref="DM21:DS21"/>
  </mergeCells>
  <printOptions horizontalCentered="1"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00"/>
  <sheetViews>
    <sheetView view="pageBreakPreview" zoomScaleNormal="150" zoomScaleSheetLayoutView="100" zoomScalePageLayoutView="0" workbookViewId="0" topLeftCell="A7">
      <selection activeCell="DY20" sqref="DY20"/>
    </sheetView>
  </sheetViews>
  <sheetFormatPr defaultColWidth="0.875" defaultRowHeight="12.75"/>
  <cols>
    <col min="1" max="16384" width="0.875" style="8" customWidth="1"/>
  </cols>
  <sheetData>
    <row r="1" spans="81:105" s="18" customFormat="1" ht="33.75" customHeight="1">
      <c r="CC1" s="150" t="s">
        <v>154</v>
      </c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</row>
    <row r="3" spans="1:105" s="12" customFormat="1" ht="67.5" customHeight="1">
      <c r="A3" s="154" t="s">
        <v>320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</row>
    <row r="5" spans="77:105" s="18" customFormat="1" ht="24.75" customHeight="1">
      <c r="BY5" s="3"/>
      <c r="BZ5" s="3"/>
      <c r="CA5" s="3"/>
      <c r="CB5" s="3"/>
      <c r="CC5" s="3"/>
      <c r="CD5" s="151" t="s">
        <v>395</v>
      </c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</row>
    <row r="6" spans="77:105" s="18" customFormat="1" ht="12.75">
      <c r="BY6" s="4"/>
      <c r="BZ6" s="152" t="s">
        <v>377</v>
      </c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</row>
    <row r="7" spans="77:105" s="18" customFormat="1" ht="12.75">
      <c r="BY7" s="3"/>
      <c r="BZ7" s="153" t="s">
        <v>17</v>
      </c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</row>
    <row r="8" spans="77:105" s="18" customFormat="1" ht="12.75">
      <c r="BY8" s="131" t="s">
        <v>18</v>
      </c>
      <c r="BZ8" s="131"/>
      <c r="CA8" s="129" t="s">
        <v>312</v>
      </c>
      <c r="CB8" s="129"/>
      <c r="CC8" s="129"/>
      <c r="CD8" s="130" t="s">
        <v>18</v>
      </c>
      <c r="CE8" s="130"/>
      <c r="CF8" s="129" t="s">
        <v>417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31">
        <v>20</v>
      </c>
      <c r="CR8" s="131"/>
      <c r="CS8" s="131"/>
      <c r="CT8" s="128" t="s">
        <v>399</v>
      </c>
      <c r="CU8" s="128"/>
      <c r="CV8" s="128"/>
      <c r="CW8" s="3"/>
      <c r="CX8" s="6" t="s">
        <v>19</v>
      </c>
      <c r="CY8" s="3"/>
      <c r="CZ8" s="3"/>
      <c r="DA8" s="6"/>
    </row>
    <row r="9" spans="77:105" s="18" customFormat="1" ht="12.75"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5" t="s">
        <v>20</v>
      </c>
    </row>
    <row r="10" ht="8.25" customHeight="1" thickBot="1"/>
    <row r="11" spans="1:105" ht="11.25" thickBot="1">
      <c r="A11" s="420" t="s">
        <v>1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420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5"/>
    </row>
    <row r="12" spans="1:105" ht="21" customHeight="1" thickBot="1">
      <c r="A12" s="420" t="s">
        <v>155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420"/>
      <c r="BB12" s="394"/>
      <c r="BC12" s="394"/>
      <c r="BD12" s="394"/>
      <c r="BE12" s="394"/>
      <c r="BF12" s="394"/>
      <c r="BG12" s="394"/>
      <c r="BH12" s="394"/>
      <c r="BI12" s="394"/>
      <c r="BJ12" s="394"/>
      <c r="BK12" s="394"/>
      <c r="BL12" s="394"/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4"/>
      <c r="BZ12" s="394"/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4"/>
      <c r="CN12" s="394"/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5"/>
    </row>
    <row r="13" spans="1:105" ht="11.25" thickBot="1">
      <c r="A13" s="420" t="s">
        <v>156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/>
      <c r="BA13" s="393" t="s">
        <v>157</v>
      </c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/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7"/>
    </row>
    <row r="14" spans="1:105" ht="11.25" thickBot="1">
      <c r="A14" s="420" t="s">
        <v>158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420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5"/>
    </row>
    <row r="15" spans="1:105" ht="11.25" thickBot="1">
      <c r="A15" s="420" t="s">
        <v>159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3" t="s">
        <v>160</v>
      </c>
      <c r="BB15" s="416"/>
      <c r="BC15" s="416"/>
      <c r="BD15" s="416"/>
      <c r="BE15" s="416"/>
      <c r="BF15" s="416"/>
      <c r="BG15" s="416"/>
      <c r="BH15" s="416"/>
      <c r="BI15" s="416"/>
      <c r="BJ15" s="416"/>
      <c r="BK15" s="416"/>
      <c r="BL15" s="416"/>
      <c r="BM15" s="416"/>
      <c r="BN15" s="416"/>
      <c r="BO15" s="416"/>
      <c r="BP15" s="416"/>
      <c r="BQ15" s="416"/>
      <c r="BR15" s="416"/>
      <c r="BS15" s="416"/>
      <c r="BT15" s="416"/>
      <c r="BU15" s="416"/>
      <c r="BV15" s="416"/>
      <c r="BW15" s="416"/>
      <c r="BX15" s="416"/>
      <c r="BY15" s="416"/>
      <c r="BZ15" s="416"/>
      <c r="CA15" s="416"/>
      <c r="CB15" s="416"/>
      <c r="CC15" s="416"/>
      <c r="CD15" s="416"/>
      <c r="CE15" s="416"/>
      <c r="CF15" s="416"/>
      <c r="CG15" s="416"/>
      <c r="CH15" s="416"/>
      <c r="CI15" s="416"/>
      <c r="CJ15" s="416"/>
      <c r="CK15" s="416"/>
      <c r="CL15" s="416"/>
      <c r="CM15" s="416"/>
      <c r="CN15" s="416"/>
      <c r="CO15" s="416"/>
      <c r="CP15" s="416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7"/>
    </row>
    <row r="16" spans="1:105" ht="21" customHeight="1" thickBot="1">
      <c r="A16" s="396" t="s">
        <v>161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  <c r="AR16" s="397"/>
      <c r="AS16" s="397"/>
      <c r="AT16" s="397"/>
      <c r="AU16" s="397"/>
      <c r="AV16" s="397"/>
      <c r="AW16" s="397"/>
      <c r="AX16" s="397"/>
      <c r="AY16" s="397"/>
      <c r="AZ16" s="397"/>
      <c r="BA16" s="393" t="s">
        <v>162</v>
      </c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5"/>
    </row>
    <row r="17" spans="1:105" ht="11.25" thickBot="1">
      <c r="A17" s="420" t="s">
        <v>163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420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5"/>
    </row>
    <row r="18" spans="1:105" ht="10.5" customHeight="1" thickBot="1">
      <c r="A18" s="393" t="s">
        <v>164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393"/>
      <c r="BB18" s="416"/>
      <c r="BC18" s="416"/>
      <c r="BD18" s="416"/>
      <c r="BE18" s="416"/>
      <c r="BF18" s="416"/>
      <c r="BG18" s="416"/>
      <c r="BH18" s="416"/>
      <c r="BI18" s="416"/>
      <c r="BJ18" s="416"/>
      <c r="BK18" s="416"/>
      <c r="BL18" s="416"/>
      <c r="BM18" s="416"/>
      <c r="BN18" s="416"/>
      <c r="BO18" s="416"/>
      <c r="BP18" s="416"/>
      <c r="BQ18" s="416"/>
      <c r="BR18" s="416"/>
      <c r="BS18" s="416"/>
      <c r="BT18" s="416"/>
      <c r="BU18" s="416"/>
      <c r="BV18" s="416"/>
      <c r="BW18" s="416"/>
      <c r="BX18" s="416"/>
      <c r="BY18" s="416"/>
      <c r="BZ18" s="416"/>
      <c r="CA18" s="416"/>
      <c r="CB18" s="416"/>
      <c r="CC18" s="416"/>
      <c r="CD18" s="416"/>
      <c r="CE18" s="416"/>
      <c r="CF18" s="416"/>
      <c r="CG18" s="416"/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16"/>
      <c r="CY18" s="416"/>
      <c r="CZ18" s="416"/>
      <c r="DA18" s="417"/>
    </row>
    <row r="19" spans="1:105" ht="31.5" customHeight="1" thickBot="1">
      <c r="A19" s="393" t="s">
        <v>165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393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7"/>
    </row>
    <row r="20" spans="1:105" ht="39.75" customHeight="1" thickBot="1">
      <c r="A20" s="393" t="s">
        <v>166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  <c r="AY20" s="416"/>
      <c r="AZ20" s="416"/>
      <c r="BA20" s="393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/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7"/>
    </row>
    <row r="21" spans="1:105" ht="11.25" thickBot="1">
      <c r="A21" s="420" t="s">
        <v>167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420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5"/>
    </row>
    <row r="22" spans="1:105" ht="21" customHeight="1" thickBot="1">
      <c r="A22" s="421" t="s">
        <v>168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36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437"/>
    </row>
    <row r="23" spans="1:105" ht="11.25" thickBot="1">
      <c r="A23" s="420" t="s">
        <v>169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420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5"/>
    </row>
    <row r="24" spans="1:105" ht="21" customHeight="1" thickBot="1">
      <c r="A24" s="421" t="s">
        <v>170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36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437"/>
    </row>
    <row r="25" spans="1:105" ht="11.25" thickBot="1">
      <c r="A25" s="420" t="s">
        <v>171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3" t="s">
        <v>172</v>
      </c>
      <c r="BB25" s="416"/>
      <c r="BC25" s="416"/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/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6"/>
      <c r="DA25" s="417"/>
    </row>
    <row r="26" spans="1:105" ht="11.25" thickBot="1">
      <c r="A26" s="420" t="s">
        <v>173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420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5"/>
    </row>
    <row r="27" spans="1:105" ht="53.25" customHeight="1" thickBot="1">
      <c r="A27" s="396" t="s">
        <v>174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3" t="s">
        <v>175</v>
      </c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4"/>
      <c r="BW27" s="394"/>
      <c r="BX27" s="394"/>
      <c r="BY27" s="394"/>
      <c r="BZ27" s="394"/>
      <c r="CA27" s="394"/>
      <c r="CB27" s="394"/>
      <c r="CC27" s="394"/>
      <c r="CD27" s="394"/>
      <c r="CE27" s="394"/>
      <c r="CF27" s="394"/>
      <c r="CG27" s="394"/>
      <c r="CH27" s="394"/>
      <c r="CI27" s="394"/>
      <c r="CJ27" s="394"/>
      <c r="CK27" s="394"/>
      <c r="CL27" s="394"/>
      <c r="CM27" s="394"/>
      <c r="CN27" s="394"/>
      <c r="CO27" s="394"/>
      <c r="CP27" s="394"/>
      <c r="CQ27" s="394"/>
      <c r="CR27" s="394"/>
      <c r="CS27" s="394"/>
      <c r="CT27" s="394"/>
      <c r="CU27" s="394"/>
      <c r="CV27" s="394"/>
      <c r="CW27" s="394"/>
      <c r="CX27" s="394"/>
      <c r="CY27" s="394"/>
      <c r="CZ27" s="394"/>
      <c r="DA27" s="395"/>
    </row>
    <row r="28" spans="1:105" s="21" customFormat="1" ht="21" customHeight="1">
      <c r="A28" s="405" t="s">
        <v>176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6"/>
      <c r="AQ28" s="406"/>
      <c r="AR28" s="406"/>
      <c r="AS28" s="406"/>
      <c r="AT28" s="406"/>
      <c r="AU28" s="406"/>
      <c r="AV28" s="406"/>
      <c r="AW28" s="406"/>
      <c r="AX28" s="406"/>
      <c r="AY28" s="406"/>
      <c r="AZ28" s="406"/>
      <c r="BA28" s="407"/>
      <c r="BB28" s="406"/>
      <c r="BC28" s="406"/>
      <c r="BD28" s="406"/>
      <c r="BE28" s="406"/>
      <c r="BF28" s="406"/>
      <c r="BG28" s="406"/>
      <c r="BH28" s="406"/>
      <c r="BI28" s="406"/>
      <c r="BJ28" s="406"/>
      <c r="BK28" s="406"/>
      <c r="BL28" s="406"/>
      <c r="BM28" s="406"/>
      <c r="BN28" s="406"/>
      <c r="BO28" s="406"/>
      <c r="BP28" s="406"/>
      <c r="BQ28" s="406"/>
      <c r="BR28" s="406"/>
      <c r="BS28" s="406"/>
      <c r="BT28" s="406"/>
      <c r="BU28" s="406"/>
      <c r="BV28" s="406"/>
      <c r="BW28" s="406"/>
      <c r="BX28" s="406"/>
      <c r="BY28" s="406"/>
      <c r="BZ28" s="406"/>
      <c r="CA28" s="406"/>
      <c r="CB28" s="406"/>
      <c r="CC28" s="406"/>
      <c r="CD28" s="406"/>
      <c r="CE28" s="406"/>
      <c r="CF28" s="406"/>
      <c r="CG28" s="406"/>
      <c r="CH28" s="406"/>
      <c r="CI28" s="406"/>
      <c r="CJ28" s="406"/>
      <c r="CK28" s="406"/>
      <c r="CL28" s="406"/>
      <c r="CM28" s="406"/>
      <c r="CN28" s="406"/>
      <c r="CO28" s="406"/>
      <c r="CP28" s="406"/>
      <c r="CQ28" s="406"/>
      <c r="CR28" s="406"/>
      <c r="CS28" s="406"/>
      <c r="CT28" s="406"/>
      <c r="CU28" s="406"/>
      <c r="CV28" s="406"/>
      <c r="CW28" s="406"/>
      <c r="CX28" s="406"/>
      <c r="CY28" s="406"/>
      <c r="CZ28" s="406"/>
      <c r="DA28" s="446"/>
    </row>
    <row r="29" spans="1:105" s="21" customFormat="1" ht="31.5" customHeight="1">
      <c r="A29" s="452" t="s">
        <v>177</v>
      </c>
      <c r="B29" s="453"/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3"/>
      <c r="AW29" s="453"/>
      <c r="AX29" s="453"/>
      <c r="AY29" s="453"/>
      <c r="AZ29" s="453"/>
      <c r="BA29" s="410"/>
      <c r="BB29" s="454"/>
      <c r="BC29" s="454"/>
      <c r="BD29" s="454"/>
      <c r="BE29" s="454"/>
      <c r="BF29" s="454"/>
      <c r="BG29" s="454"/>
      <c r="BH29" s="454"/>
      <c r="BI29" s="454"/>
      <c r="BJ29" s="454"/>
      <c r="BK29" s="454"/>
      <c r="BL29" s="454"/>
      <c r="BM29" s="454"/>
      <c r="BN29" s="454"/>
      <c r="BO29" s="454"/>
      <c r="BP29" s="454"/>
      <c r="BQ29" s="454"/>
      <c r="BR29" s="454"/>
      <c r="BS29" s="454"/>
      <c r="BT29" s="454"/>
      <c r="BU29" s="454"/>
      <c r="BV29" s="454"/>
      <c r="BW29" s="454"/>
      <c r="BX29" s="454"/>
      <c r="BY29" s="454"/>
      <c r="BZ29" s="454"/>
      <c r="CA29" s="454"/>
      <c r="CB29" s="454"/>
      <c r="CC29" s="454"/>
      <c r="CD29" s="454"/>
      <c r="CE29" s="454"/>
      <c r="CF29" s="454"/>
      <c r="CG29" s="454"/>
      <c r="CH29" s="454"/>
      <c r="CI29" s="454"/>
      <c r="CJ29" s="454"/>
      <c r="CK29" s="454"/>
      <c r="CL29" s="454"/>
      <c r="CM29" s="454"/>
      <c r="CN29" s="454"/>
      <c r="CO29" s="454"/>
      <c r="CP29" s="454"/>
      <c r="CQ29" s="454"/>
      <c r="CR29" s="454"/>
      <c r="CS29" s="454"/>
      <c r="CT29" s="454"/>
      <c r="CU29" s="454"/>
      <c r="CV29" s="454"/>
      <c r="CW29" s="454"/>
      <c r="CX29" s="454"/>
      <c r="CY29" s="454"/>
      <c r="CZ29" s="454"/>
      <c r="DA29" s="455"/>
    </row>
    <row r="30" spans="1:105" s="21" customFormat="1" ht="10.5" customHeight="1">
      <c r="A30" s="391" t="s">
        <v>178</v>
      </c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  <c r="O30" s="392"/>
      <c r="P30" s="392"/>
      <c r="Q30" s="392"/>
      <c r="R30" s="392"/>
      <c r="S30" s="392"/>
      <c r="T30" s="392"/>
      <c r="U30" s="392"/>
      <c r="V30" s="392"/>
      <c r="W30" s="392"/>
      <c r="X30" s="392"/>
      <c r="Y30" s="392"/>
      <c r="Z30" s="392"/>
      <c r="AA30" s="392"/>
      <c r="AB30" s="392"/>
      <c r="AC30" s="392"/>
      <c r="AD30" s="392"/>
      <c r="AE30" s="392"/>
      <c r="AF30" s="392"/>
      <c r="AG30" s="392"/>
      <c r="AH30" s="392"/>
      <c r="AI30" s="392"/>
      <c r="AJ30" s="392"/>
      <c r="AK30" s="392"/>
      <c r="AL30" s="392"/>
      <c r="AM30" s="392"/>
      <c r="AN30" s="392"/>
      <c r="AO30" s="392"/>
      <c r="AP30" s="392"/>
      <c r="AQ30" s="392"/>
      <c r="AR30" s="392"/>
      <c r="AS30" s="392"/>
      <c r="AT30" s="392"/>
      <c r="AU30" s="392"/>
      <c r="AV30" s="392"/>
      <c r="AW30" s="392"/>
      <c r="AX30" s="392"/>
      <c r="AY30" s="392"/>
      <c r="AZ30" s="392"/>
      <c r="BA30" s="438"/>
      <c r="BB30" s="439"/>
      <c r="BC30" s="439"/>
      <c r="BD30" s="439"/>
      <c r="BE30" s="439"/>
      <c r="BF30" s="439"/>
      <c r="BG30" s="439"/>
      <c r="BH30" s="439"/>
      <c r="BI30" s="439"/>
      <c r="BJ30" s="439"/>
      <c r="BK30" s="439"/>
      <c r="BL30" s="439"/>
      <c r="BM30" s="439"/>
      <c r="BN30" s="439"/>
      <c r="BO30" s="439"/>
      <c r="BP30" s="439"/>
      <c r="BQ30" s="439"/>
      <c r="BR30" s="439"/>
      <c r="BS30" s="439"/>
      <c r="BT30" s="439"/>
      <c r="BU30" s="439"/>
      <c r="BV30" s="439"/>
      <c r="BW30" s="439"/>
      <c r="BX30" s="439"/>
      <c r="BY30" s="439"/>
      <c r="BZ30" s="439"/>
      <c r="CA30" s="439"/>
      <c r="CB30" s="439"/>
      <c r="CC30" s="439"/>
      <c r="CD30" s="439"/>
      <c r="CE30" s="439"/>
      <c r="CF30" s="439"/>
      <c r="CG30" s="439"/>
      <c r="CH30" s="439"/>
      <c r="CI30" s="439"/>
      <c r="CJ30" s="439"/>
      <c r="CK30" s="439"/>
      <c r="CL30" s="439"/>
      <c r="CM30" s="439"/>
      <c r="CN30" s="439"/>
      <c r="CO30" s="439"/>
      <c r="CP30" s="439"/>
      <c r="CQ30" s="439"/>
      <c r="CR30" s="439"/>
      <c r="CS30" s="439"/>
      <c r="CT30" s="439"/>
      <c r="CU30" s="439"/>
      <c r="CV30" s="439"/>
      <c r="CW30" s="439"/>
      <c r="CX30" s="439"/>
      <c r="CY30" s="439"/>
      <c r="CZ30" s="439"/>
      <c r="DA30" s="440"/>
    </row>
    <row r="31" spans="1:105" s="21" customFormat="1" ht="10.5" customHeight="1">
      <c r="A31" s="391" t="s">
        <v>179</v>
      </c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438"/>
      <c r="BB31" s="439"/>
      <c r="BC31" s="439"/>
      <c r="BD31" s="439"/>
      <c r="BE31" s="439"/>
      <c r="BF31" s="439"/>
      <c r="BG31" s="439"/>
      <c r="BH31" s="439"/>
      <c r="BI31" s="439"/>
      <c r="BJ31" s="439"/>
      <c r="BK31" s="439"/>
      <c r="BL31" s="439"/>
      <c r="BM31" s="439"/>
      <c r="BN31" s="439"/>
      <c r="BO31" s="439"/>
      <c r="BP31" s="439"/>
      <c r="BQ31" s="439"/>
      <c r="BR31" s="439"/>
      <c r="BS31" s="439"/>
      <c r="BT31" s="439"/>
      <c r="BU31" s="439"/>
      <c r="BV31" s="439"/>
      <c r="BW31" s="439"/>
      <c r="BX31" s="439"/>
      <c r="BY31" s="439"/>
      <c r="BZ31" s="439"/>
      <c r="CA31" s="439"/>
      <c r="CB31" s="439"/>
      <c r="CC31" s="439"/>
      <c r="CD31" s="439"/>
      <c r="CE31" s="439"/>
      <c r="CF31" s="439"/>
      <c r="CG31" s="439"/>
      <c r="CH31" s="439"/>
      <c r="CI31" s="439"/>
      <c r="CJ31" s="439"/>
      <c r="CK31" s="439"/>
      <c r="CL31" s="439"/>
      <c r="CM31" s="439"/>
      <c r="CN31" s="439"/>
      <c r="CO31" s="439"/>
      <c r="CP31" s="439"/>
      <c r="CQ31" s="439"/>
      <c r="CR31" s="439"/>
      <c r="CS31" s="439"/>
      <c r="CT31" s="439"/>
      <c r="CU31" s="439"/>
      <c r="CV31" s="439"/>
      <c r="CW31" s="439"/>
      <c r="CX31" s="439"/>
      <c r="CY31" s="439"/>
      <c r="CZ31" s="439"/>
      <c r="DA31" s="440"/>
    </row>
    <row r="32" spans="1:105" s="21" customFormat="1" ht="10.5" customHeight="1" thickBot="1">
      <c r="A32" s="385" t="s">
        <v>180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429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2"/>
    </row>
    <row r="33" spans="1:105" s="22" customFormat="1" ht="10.5" customHeight="1">
      <c r="A33" s="443" t="s">
        <v>181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5"/>
      <c r="AA33" s="445"/>
      <c r="AB33" s="445"/>
      <c r="AC33" s="445"/>
      <c r="AD33" s="445"/>
      <c r="AE33" s="445"/>
      <c r="AF33" s="444" t="s">
        <v>182</v>
      </c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BA33" s="405"/>
      <c r="BB33" s="406"/>
      <c r="BC33" s="406"/>
      <c r="BD33" s="406"/>
      <c r="BE33" s="406"/>
      <c r="BF33" s="406"/>
      <c r="BG33" s="406"/>
      <c r="BH33" s="406"/>
      <c r="BI33" s="406"/>
      <c r="BJ33" s="406"/>
      <c r="BK33" s="406"/>
      <c r="BL33" s="406"/>
      <c r="BM33" s="406"/>
      <c r="BN33" s="406"/>
      <c r="BO33" s="406"/>
      <c r="BP33" s="406"/>
      <c r="BQ33" s="406"/>
      <c r="BR33" s="406"/>
      <c r="BS33" s="406"/>
      <c r="BT33" s="406"/>
      <c r="BU33" s="406"/>
      <c r="BV33" s="406"/>
      <c r="BW33" s="406"/>
      <c r="BX33" s="406"/>
      <c r="BY33" s="406"/>
      <c r="BZ33" s="406"/>
      <c r="CA33" s="406"/>
      <c r="CB33" s="406"/>
      <c r="CC33" s="406"/>
      <c r="CD33" s="406"/>
      <c r="CE33" s="406"/>
      <c r="CF33" s="406"/>
      <c r="CG33" s="406"/>
      <c r="CH33" s="406"/>
      <c r="CI33" s="406"/>
      <c r="CJ33" s="406"/>
      <c r="CK33" s="406"/>
      <c r="CL33" s="406"/>
      <c r="CM33" s="406"/>
      <c r="CN33" s="406"/>
      <c r="CO33" s="406"/>
      <c r="CP33" s="406"/>
      <c r="CQ33" s="406"/>
      <c r="CR33" s="406"/>
      <c r="CS33" s="406"/>
      <c r="CT33" s="406"/>
      <c r="CU33" s="406"/>
      <c r="CV33" s="406"/>
      <c r="CW33" s="406"/>
      <c r="CX33" s="406"/>
      <c r="CY33" s="406"/>
      <c r="CZ33" s="406"/>
      <c r="DA33" s="446"/>
    </row>
    <row r="34" spans="1:105" ht="11.25" thickBot="1">
      <c r="A34" s="450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47"/>
      <c r="BB34" s="448"/>
      <c r="BC34" s="448"/>
      <c r="BD34" s="448"/>
      <c r="BE34" s="448"/>
      <c r="BF34" s="448"/>
      <c r="BG34" s="448"/>
      <c r="BH34" s="448"/>
      <c r="BI34" s="448"/>
      <c r="BJ34" s="448"/>
      <c r="BK34" s="448"/>
      <c r="BL34" s="448"/>
      <c r="BM34" s="448"/>
      <c r="BN34" s="448"/>
      <c r="BO34" s="448"/>
      <c r="BP34" s="448"/>
      <c r="BQ34" s="448"/>
      <c r="BR34" s="448"/>
      <c r="BS34" s="448"/>
      <c r="BT34" s="448"/>
      <c r="BU34" s="448"/>
      <c r="BV34" s="448"/>
      <c r="BW34" s="448"/>
      <c r="BX34" s="448"/>
      <c r="BY34" s="448"/>
      <c r="BZ34" s="448"/>
      <c r="CA34" s="448"/>
      <c r="CB34" s="448"/>
      <c r="CC34" s="448"/>
      <c r="CD34" s="448"/>
      <c r="CE34" s="448"/>
      <c r="CF34" s="448"/>
      <c r="CG34" s="448"/>
      <c r="CH34" s="448"/>
      <c r="CI34" s="448"/>
      <c r="CJ34" s="448"/>
      <c r="CK34" s="448"/>
      <c r="CL34" s="448"/>
      <c r="CM34" s="448"/>
      <c r="CN34" s="448"/>
      <c r="CO34" s="448"/>
      <c r="CP34" s="448"/>
      <c r="CQ34" s="448"/>
      <c r="CR34" s="448"/>
      <c r="CS34" s="448"/>
      <c r="CT34" s="448"/>
      <c r="CU34" s="448"/>
      <c r="CV34" s="448"/>
      <c r="CW34" s="448"/>
      <c r="CX34" s="448"/>
      <c r="CY34" s="448"/>
      <c r="CZ34" s="448"/>
      <c r="DA34" s="449"/>
    </row>
    <row r="35" spans="1:105" ht="10.5" customHeight="1" thickBot="1">
      <c r="A35" s="393" t="s">
        <v>183</v>
      </c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393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/>
      <c r="BX35" s="416"/>
      <c r="BY35" s="416"/>
      <c r="BZ35" s="416"/>
      <c r="CA35" s="416"/>
      <c r="CB35" s="416"/>
      <c r="CC35" s="416"/>
      <c r="CD35" s="416"/>
      <c r="CE35" s="416"/>
      <c r="CF35" s="416"/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/>
      <c r="CR35" s="416"/>
      <c r="CS35" s="416"/>
      <c r="CT35" s="416"/>
      <c r="CU35" s="416"/>
      <c r="CV35" s="416"/>
      <c r="CW35" s="416"/>
      <c r="CX35" s="416"/>
      <c r="CY35" s="416"/>
      <c r="CZ35" s="416"/>
      <c r="DA35" s="417"/>
    </row>
    <row r="36" spans="1:105" ht="21" customHeight="1" thickBot="1">
      <c r="A36" s="396" t="s">
        <v>184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436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437"/>
    </row>
    <row r="37" spans="1:105" ht="10.5" customHeight="1" thickBot="1">
      <c r="A37" s="396" t="s">
        <v>185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3"/>
      <c r="BB37" s="394"/>
      <c r="BC37" s="394"/>
      <c r="BD37" s="394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4"/>
      <c r="BR37" s="394"/>
      <c r="BS37" s="394"/>
      <c r="BT37" s="394"/>
      <c r="BU37" s="394"/>
      <c r="BV37" s="394"/>
      <c r="BW37" s="394"/>
      <c r="BX37" s="394"/>
      <c r="BY37" s="394"/>
      <c r="BZ37" s="394"/>
      <c r="CA37" s="394"/>
      <c r="CB37" s="394"/>
      <c r="CC37" s="394"/>
      <c r="CD37" s="394"/>
      <c r="CE37" s="394"/>
      <c r="CF37" s="394"/>
      <c r="CG37" s="394"/>
      <c r="CH37" s="394"/>
      <c r="CI37" s="394"/>
      <c r="CJ37" s="394"/>
      <c r="CK37" s="394"/>
      <c r="CL37" s="394"/>
      <c r="CM37" s="394"/>
      <c r="CN37" s="394"/>
      <c r="CO37" s="394"/>
      <c r="CP37" s="394"/>
      <c r="CQ37" s="394"/>
      <c r="CR37" s="394"/>
      <c r="CS37" s="394"/>
      <c r="CT37" s="394"/>
      <c r="CU37" s="394"/>
      <c r="CV37" s="394"/>
      <c r="CW37" s="394"/>
      <c r="CX37" s="394"/>
      <c r="CY37" s="394"/>
      <c r="CZ37" s="394"/>
      <c r="DA37" s="395"/>
    </row>
    <row r="38" spans="1:105" ht="10.5" customHeight="1" thickBot="1">
      <c r="A38" s="393" t="s">
        <v>186</v>
      </c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6"/>
      <c r="AJ38" s="416"/>
      <c r="AK38" s="416"/>
      <c r="AL38" s="416"/>
      <c r="AM38" s="416"/>
      <c r="AN38" s="416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  <c r="AY38" s="416"/>
      <c r="AZ38" s="416"/>
      <c r="BA38" s="393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416"/>
      <c r="BP38" s="416"/>
      <c r="BQ38" s="416"/>
      <c r="BR38" s="416"/>
      <c r="BS38" s="416"/>
      <c r="BT38" s="416"/>
      <c r="BU38" s="416"/>
      <c r="BV38" s="416"/>
      <c r="BW38" s="416"/>
      <c r="BX38" s="416"/>
      <c r="BY38" s="416"/>
      <c r="BZ38" s="416"/>
      <c r="CA38" s="416"/>
      <c r="CB38" s="416"/>
      <c r="CC38" s="416"/>
      <c r="CD38" s="416"/>
      <c r="CE38" s="416"/>
      <c r="CF38" s="416"/>
      <c r="CG38" s="416"/>
      <c r="CH38" s="416"/>
      <c r="CI38" s="416"/>
      <c r="CJ38" s="416"/>
      <c r="CK38" s="416"/>
      <c r="CL38" s="416"/>
      <c r="CM38" s="416"/>
      <c r="CN38" s="416"/>
      <c r="CO38" s="416"/>
      <c r="CP38" s="416"/>
      <c r="CQ38" s="416"/>
      <c r="CR38" s="416"/>
      <c r="CS38" s="416"/>
      <c r="CT38" s="416"/>
      <c r="CU38" s="416"/>
      <c r="CV38" s="416"/>
      <c r="CW38" s="416"/>
      <c r="CX38" s="416"/>
      <c r="CY38" s="416"/>
      <c r="CZ38" s="416"/>
      <c r="DA38" s="417"/>
    </row>
    <row r="39" spans="1:105" s="22" customFormat="1" ht="21" customHeight="1" thickBot="1">
      <c r="A39" s="434" t="s">
        <v>187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435"/>
      <c r="AM39" s="435"/>
      <c r="AN39" s="435"/>
      <c r="AO39" s="435"/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20"/>
      <c r="BB39" s="394"/>
      <c r="BC39" s="394"/>
      <c r="BD39" s="394"/>
      <c r="BE39" s="394"/>
      <c r="BF39" s="394"/>
      <c r="BG39" s="394"/>
      <c r="BH39" s="394"/>
      <c r="BI39" s="394"/>
      <c r="BJ39" s="394"/>
      <c r="BK39" s="394"/>
      <c r="BL39" s="394"/>
      <c r="BM39" s="394"/>
      <c r="BN39" s="394"/>
      <c r="BO39" s="394"/>
      <c r="BP39" s="394"/>
      <c r="BQ39" s="394"/>
      <c r="BR39" s="394"/>
      <c r="BS39" s="394"/>
      <c r="BT39" s="394"/>
      <c r="BU39" s="394"/>
      <c r="BV39" s="394"/>
      <c r="BW39" s="394"/>
      <c r="BX39" s="394"/>
      <c r="BY39" s="394"/>
      <c r="BZ39" s="394"/>
      <c r="CA39" s="394"/>
      <c r="CB39" s="394"/>
      <c r="CC39" s="394"/>
      <c r="CD39" s="394"/>
      <c r="CE39" s="394"/>
      <c r="CF39" s="394"/>
      <c r="CG39" s="394"/>
      <c r="CH39" s="394"/>
      <c r="CI39" s="394"/>
      <c r="CJ39" s="394"/>
      <c r="CK39" s="394"/>
      <c r="CL39" s="394"/>
      <c r="CM39" s="394"/>
      <c r="CN39" s="394"/>
      <c r="CO39" s="394"/>
      <c r="CP39" s="394"/>
      <c r="CQ39" s="394"/>
      <c r="CR39" s="394"/>
      <c r="CS39" s="394"/>
      <c r="CT39" s="394"/>
      <c r="CU39" s="394"/>
      <c r="CV39" s="394"/>
      <c r="CW39" s="394"/>
      <c r="CX39" s="394"/>
      <c r="CY39" s="394"/>
      <c r="CZ39" s="394"/>
      <c r="DA39" s="395"/>
    </row>
    <row r="40" spans="1:105" ht="10.5" customHeight="1">
      <c r="A40" s="423" t="s">
        <v>188</v>
      </c>
      <c r="B40" s="424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5"/>
      <c r="AA40" s="425"/>
      <c r="AB40" s="425"/>
      <c r="AC40" s="425"/>
      <c r="AD40" s="425"/>
      <c r="AE40" s="425"/>
      <c r="AF40" s="424" t="s">
        <v>182</v>
      </c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  <c r="AR40" s="424"/>
      <c r="AS40" s="424"/>
      <c r="AT40" s="424"/>
      <c r="AU40" s="424"/>
      <c r="AV40" s="424"/>
      <c r="AW40" s="424"/>
      <c r="AX40" s="424"/>
      <c r="AY40" s="424"/>
      <c r="BA40" s="426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8"/>
    </row>
    <row r="41" spans="1:105" ht="3" customHeight="1" thickBot="1">
      <c r="A41" s="431"/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29"/>
      <c r="BB41" s="349"/>
      <c r="BC41" s="349"/>
      <c r="BD41" s="349"/>
      <c r="BE41" s="349"/>
      <c r="BF41" s="349"/>
      <c r="BG41" s="349"/>
      <c r="BH41" s="349"/>
      <c r="BI41" s="349"/>
      <c r="BJ41" s="349"/>
      <c r="BK41" s="349"/>
      <c r="BL41" s="349"/>
      <c r="BM41" s="349"/>
      <c r="BN41" s="349"/>
      <c r="BO41" s="349"/>
      <c r="BP41" s="349"/>
      <c r="BQ41" s="349"/>
      <c r="BR41" s="349"/>
      <c r="BS41" s="349"/>
      <c r="BT41" s="349"/>
      <c r="BU41" s="349"/>
      <c r="BV41" s="349"/>
      <c r="BW41" s="349"/>
      <c r="BX41" s="349"/>
      <c r="BY41" s="349"/>
      <c r="BZ41" s="349"/>
      <c r="CA41" s="349"/>
      <c r="CB41" s="349"/>
      <c r="CC41" s="349"/>
      <c r="CD41" s="349"/>
      <c r="CE41" s="349"/>
      <c r="CF41" s="349"/>
      <c r="CG41" s="349"/>
      <c r="CH41" s="349"/>
      <c r="CI41" s="349"/>
      <c r="CJ41" s="349"/>
      <c r="CK41" s="349"/>
      <c r="CL41" s="349"/>
      <c r="CM41" s="349"/>
      <c r="CN41" s="349"/>
      <c r="CO41" s="349"/>
      <c r="CP41" s="349"/>
      <c r="CQ41" s="349"/>
      <c r="CR41" s="349"/>
      <c r="CS41" s="349"/>
      <c r="CT41" s="349"/>
      <c r="CU41" s="349"/>
      <c r="CV41" s="349"/>
      <c r="CW41" s="349"/>
      <c r="CX41" s="349"/>
      <c r="CY41" s="349"/>
      <c r="CZ41" s="349"/>
      <c r="DA41" s="430"/>
    </row>
    <row r="42" spans="1:105" ht="10.5" customHeight="1" thickBot="1">
      <c r="A42" s="393" t="s">
        <v>189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6"/>
      <c r="AL42" s="416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6"/>
      <c r="AZ42" s="416"/>
      <c r="BA42" s="393"/>
      <c r="BB42" s="416"/>
      <c r="BC42" s="416"/>
      <c r="BD42" s="416"/>
      <c r="BE42" s="416"/>
      <c r="BF42" s="416"/>
      <c r="BG42" s="416"/>
      <c r="BH42" s="416"/>
      <c r="BI42" s="416"/>
      <c r="BJ42" s="416"/>
      <c r="BK42" s="416"/>
      <c r="BL42" s="416"/>
      <c r="BM42" s="416"/>
      <c r="BN42" s="416"/>
      <c r="BO42" s="416"/>
      <c r="BP42" s="416"/>
      <c r="BQ42" s="416"/>
      <c r="BR42" s="416"/>
      <c r="BS42" s="416"/>
      <c r="BT42" s="416"/>
      <c r="BU42" s="416"/>
      <c r="BV42" s="416"/>
      <c r="BW42" s="416"/>
      <c r="BX42" s="416"/>
      <c r="BY42" s="416"/>
      <c r="BZ42" s="416"/>
      <c r="CA42" s="416"/>
      <c r="CB42" s="416"/>
      <c r="CC42" s="416"/>
      <c r="CD42" s="416"/>
      <c r="CE42" s="416"/>
      <c r="CF42" s="416"/>
      <c r="CG42" s="416"/>
      <c r="CH42" s="416"/>
      <c r="CI42" s="416"/>
      <c r="CJ42" s="416"/>
      <c r="CK42" s="416"/>
      <c r="CL42" s="416"/>
      <c r="CM42" s="416"/>
      <c r="CN42" s="416"/>
      <c r="CO42" s="416"/>
      <c r="CP42" s="416"/>
      <c r="CQ42" s="416"/>
      <c r="CR42" s="416"/>
      <c r="CS42" s="416"/>
      <c r="CT42" s="416"/>
      <c r="CU42" s="416"/>
      <c r="CV42" s="416"/>
      <c r="CW42" s="416"/>
      <c r="CX42" s="416"/>
      <c r="CY42" s="416"/>
      <c r="CZ42" s="416"/>
      <c r="DA42" s="417"/>
    </row>
    <row r="43" spans="1:105" ht="10.5" customHeight="1" thickBot="1">
      <c r="A43" s="393" t="s">
        <v>190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393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7"/>
    </row>
    <row r="44" spans="1:105" ht="10.5" customHeight="1" thickBot="1">
      <c r="A44" s="393" t="s">
        <v>191</v>
      </c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V44" s="416"/>
      <c r="AW44" s="416"/>
      <c r="AX44" s="416"/>
      <c r="AY44" s="416"/>
      <c r="AZ44" s="416"/>
      <c r="BA44" s="393"/>
      <c r="BB44" s="416"/>
      <c r="BC44" s="416"/>
      <c r="BD44" s="416"/>
      <c r="BE44" s="416"/>
      <c r="BF44" s="416"/>
      <c r="BG44" s="416"/>
      <c r="BH44" s="416"/>
      <c r="BI44" s="416"/>
      <c r="BJ44" s="416"/>
      <c r="BK44" s="416"/>
      <c r="BL44" s="416"/>
      <c r="BM44" s="416"/>
      <c r="BN44" s="416"/>
      <c r="BO44" s="416"/>
      <c r="BP44" s="416"/>
      <c r="BQ44" s="416"/>
      <c r="BR44" s="416"/>
      <c r="BS44" s="416"/>
      <c r="BT44" s="416"/>
      <c r="BU44" s="416"/>
      <c r="BV44" s="416"/>
      <c r="BW44" s="416"/>
      <c r="BX44" s="416"/>
      <c r="BY44" s="416"/>
      <c r="BZ44" s="416"/>
      <c r="CA44" s="416"/>
      <c r="CB44" s="416"/>
      <c r="CC44" s="416"/>
      <c r="CD44" s="416"/>
      <c r="CE44" s="416"/>
      <c r="CF44" s="416"/>
      <c r="CG44" s="416"/>
      <c r="CH44" s="416"/>
      <c r="CI44" s="416"/>
      <c r="CJ44" s="416"/>
      <c r="CK44" s="416"/>
      <c r="CL44" s="416"/>
      <c r="CM44" s="416"/>
      <c r="CN44" s="416"/>
      <c r="CO44" s="416"/>
      <c r="CP44" s="416"/>
      <c r="CQ44" s="416"/>
      <c r="CR44" s="416"/>
      <c r="CS44" s="416"/>
      <c r="CT44" s="416"/>
      <c r="CU44" s="416"/>
      <c r="CV44" s="416"/>
      <c r="CW44" s="416"/>
      <c r="CX44" s="416"/>
      <c r="CY44" s="416"/>
      <c r="CZ44" s="416"/>
      <c r="DA44" s="417"/>
    </row>
    <row r="45" spans="1:105" s="22" customFormat="1" ht="21" customHeight="1" thickBot="1">
      <c r="A45" s="434" t="s">
        <v>192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420"/>
      <c r="BB45" s="394"/>
      <c r="BC45" s="394"/>
      <c r="BD45" s="394"/>
      <c r="BE45" s="394"/>
      <c r="BF45" s="394"/>
      <c r="BG45" s="394"/>
      <c r="BH45" s="394"/>
      <c r="BI45" s="394"/>
      <c r="BJ45" s="394"/>
      <c r="BK45" s="394"/>
      <c r="BL45" s="394"/>
      <c r="BM45" s="394"/>
      <c r="BN45" s="394"/>
      <c r="BO45" s="394"/>
      <c r="BP45" s="394"/>
      <c r="BQ45" s="394"/>
      <c r="BR45" s="394"/>
      <c r="BS45" s="394"/>
      <c r="BT45" s="394"/>
      <c r="BU45" s="394"/>
      <c r="BV45" s="394"/>
      <c r="BW45" s="394"/>
      <c r="BX45" s="394"/>
      <c r="BY45" s="394"/>
      <c r="BZ45" s="394"/>
      <c r="CA45" s="394"/>
      <c r="CB45" s="394"/>
      <c r="CC45" s="394"/>
      <c r="CD45" s="394"/>
      <c r="CE45" s="394"/>
      <c r="CF45" s="394"/>
      <c r="CG45" s="394"/>
      <c r="CH45" s="394"/>
      <c r="CI45" s="394"/>
      <c r="CJ45" s="394"/>
      <c r="CK45" s="394"/>
      <c r="CL45" s="394"/>
      <c r="CM45" s="394"/>
      <c r="CN45" s="394"/>
      <c r="CO45" s="394"/>
      <c r="CP45" s="394"/>
      <c r="CQ45" s="394"/>
      <c r="CR45" s="394"/>
      <c r="CS45" s="394"/>
      <c r="CT45" s="394"/>
      <c r="CU45" s="394"/>
      <c r="CV45" s="394"/>
      <c r="CW45" s="394"/>
      <c r="CX45" s="394"/>
      <c r="CY45" s="394"/>
      <c r="CZ45" s="394"/>
      <c r="DA45" s="395"/>
    </row>
    <row r="46" spans="1:105" ht="10.5" customHeight="1">
      <c r="A46" s="423" t="s">
        <v>188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5"/>
      <c r="AA46" s="425"/>
      <c r="AB46" s="425"/>
      <c r="AC46" s="425"/>
      <c r="AD46" s="425"/>
      <c r="AE46" s="425"/>
      <c r="AF46" s="424" t="s">
        <v>182</v>
      </c>
      <c r="AG46" s="424"/>
      <c r="AH46" s="424"/>
      <c r="AI46" s="424"/>
      <c r="AJ46" s="424"/>
      <c r="AK46" s="424"/>
      <c r="AL46" s="424"/>
      <c r="AM46" s="424"/>
      <c r="AN46" s="424"/>
      <c r="AO46" s="424"/>
      <c r="AP46" s="424"/>
      <c r="AQ46" s="424"/>
      <c r="AR46" s="424"/>
      <c r="AS46" s="424"/>
      <c r="AT46" s="424"/>
      <c r="AU46" s="424"/>
      <c r="AV46" s="424"/>
      <c r="AW46" s="424"/>
      <c r="AX46" s="424"/>
      <c r="AY46" s="424"/>
      <c r="BA46" s="426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/>
      <c r="CX46" s="427"/>
      <c r="CY46" s="427"/>
      <c r="CZ46" s="427"/>
      <c r="DA46" s="428"/>
    </row>
    <row r="47" spans="1:105" ht="3" customHeight="1" thickBot="1">
      <c r="A47" s="431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2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49"/>
      <c r="CB47" s="349"/>
      <c r="CC47" s="349"/>
      <c r="CD47" s="349"/>
      <c r="CE47" s="349"/>
      <c r="CF47" s="349"/>
      <c r="CG47" s="349"/>
      <c r="CH47" s="349"/>
      <c r="CI47" s="349"/>
      <c r="CJ47" s="349"/>
      <c r="CK47" s="349"/>
      <c r="CL47" s="349"/>
      <c r="CM47" s="349"/>
      <c r="CN47" s="349"/>
      <c r="CO47" s="349"/>
      <c r="CP47" s="349"/>
      <c r="CQ47" s="349"/>
      <c r="CR47" s="349"/>
      <c r="CS47" s="349"/>
      <c r="CT47" s="349"/>
      <c r="CU47" s="349"/>
      <c r="CV47" s="349"/>
      <c r="CW47" s="349"/>
      <c r="CX47" s="349"/>
      <c r="CY47" s="349"/>
      <c r="CZ47" s="349"/>
      <c r="DA47" s="430"/>
    </row>
    <row r="48" spans="1:105" ht="10.5" customHeight="1" thickBot="1">
      <c r="A48" s="393" t="s">
        <v>189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393"/>
      <c r="BB48" s="416"/>
      <c r="BC48" s="416"/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  <c r="CM48" s="416"/>
      <c r="CN48" s="416"/>
      <c r="CO48" s="416"/>
      <c r="CP48" s="416"/>
      <c r="CQ48" s="416"/>
      <c r="CR48" s="416"/>
      <c r="CS48" s="416"/>
      <c r="CT48" s="416"/>
      <c r="CU48" s="416"/>
      <c r="CV48" s="416"/>
      <c r="CW48" s="416"/>
      <c r="CX48" s="416"/>
      <c r="CY48" s="416"/>
      <c r="CZ48" s="416"/>
      <c r="DA48" s="417"/>
    </row>
    <row r="49" spans="1:105" ht="10.5" customHeight="1" thickBot="1">
      <c r="A49" s="393" t="s">
        <v>190</v>
      </c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393"/>
      <c r="BB49" s="416"/>
      <c r="BC49" s="416"/>
      <c r="BD49" s="416"/>
      <c r="BE49" s="416"/>
      <c r="BF49" s="416"/>
      <c r="BG49" s="416"/>
      <c r="BH49" s="416"/>
      <c r="BI49" s="416"/>
      <c r="BJ49" s="416"/>
      <c r="BK49" s="416"/>
      <c r="BL49" s="416"/>
      <c r="BM49" s="416"/>
      <c r="BN49" s="416"/>
      <c r="BO49" s="416"/>
      <c r="BP49" s="416"/>
      <c r="BQ49" s="416"/>
      <c r="BR49" s="416"/>
      <c r="BS49" s="416"/>
      <c r="BT49" s="416"/>
      <c r="BU49" s="416"/>
      <c r="BV49" s="416"/>
      <c r="BW49" s="416"/>
      <c r="BX49" s="416"/>
      <c r="BY49" s="416"/>
      <c r="BZ49" s="416"/>
      <c r="CA49" s="416"/>
      <c r="CB49" s="416"/>
      <c r="CC49" s="416"/>
      <c r="CD49" s="416"/>
      <c r="CE49" s="416"/>
      <c r="CF49" s="416"/>
      <c r="CG49" s="416"/>
      <c r="CH49" s="416"/>
      <c r="CI49" s="416"/>
      <c r="CJ49" s="416"/>
      <c r="CK49" s="416"/>
      <c r="CL49" s="416"/>
      <c r="CM49" s="416"/>
      <c r="CN49" s="416"/>
      <c r="CO49" s="416"/>
      <c r="CP49" s="416"/>
      <c r="CQ49" s="416"/>
      <c r="CR49" s="416"/>
      <c r="CS49" s="416"/>
      <c r="CT49" s="416"/>
      <c r="CU49" s="416"/>
      <c r="CV49" s="416"/>
      <c r="CW49" s="416"/>
      <c r="CX49" s="416"/>
      <c r="CY49" s="416"/>
      <c r="CZ49" s="416"/>
      <c r="DA49" s="417"/>
    </row>
    <row r="50" spans="1:105" ht="10.5" customHeight="1" thickBot="1">
      <c r="A50" s="393" t="s">
        <v>191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6"/>
      <c r="AJ50" s="416"/>
      <c r="AK50" s="416"/>
      <c r="AL50" s="416"/>
      <c r="AM50" s="416"/>
      <c r="AN50" s="416"/>
      <c r="AO50" s="416"/>
      <c r="AP50" s="416"/>
      <c r="AQ50" s="416"/>
      <c r="AR50" s="416"/>
      <c r="AS50" s="416"/>
      <c r="AT50" s="416"/>
      <c r="AU50" s="416"/>
      <c r="AV50" s="416"/>
      <c r="AW50" s="416"/>
      <c r="AX50" s="416"/>
      <c r="AY50" s="416"/>
      <c r="AZ50" s="416"/>
      <c r="BA50" s="393"/>
      <c r="BB50" s="416"/>
      <c r="BC50" s="416"/>
      <c r="BD50" s="416"/>
      <c r="BE50" s="416"/>
      <c r="BF50" s="416"/>
      <c r="BG50" s="416"/>
      <c r="BH50" s="416"/>
      <c r="BI50" s="416"/>
      <c r="BJ50" s="416"/>
      <c r="BK50" s="416"/>
      <c r="BL50" s="416"/>
      <c r="BM50" s="416"/>
      <c r="BN50" s="416"/>
      <c r="BO50" s="416"/>
      <c r="BP50" s="416"/>
      <c r="BQ50" s="416"/>
      <c r="BR50" s="416"/>
      <c r="BS50" s="416"/>
      <c r="BT50" s="416"/>
      <c r="BU50" s="416"/>
      <c r="BV50" s="416"/>
      <c r="BW50" s="416"/>
      <c r="BX50" s="416"/>
      <c r="BY50" s="416"/>
      <c r="BZ50" s="416"/>
      <c r="CA50" s="416"/>
      <c r="CB50" s="416"/>
      <c r="CC50" s="416"/>
      <c r="CD50" s="416"/>
      <c r="CE50" s="416"/>
      <c r="CF50" s="416"/>
      <c r="CG50" s="416"/>
      <c r="CH50" s="416"/>
      <c r="CI50" s="416"/>
      <c r="CJ50" s="416"/>
      <c r="CK50" s="416"/>
      <c r="CL50" s="416"/>
      <c r="CM50" s="416"/>
      <c r="CN50" s="416"/>
      <c r="CO50" s="416"/>
      <c r="CP50" s="416"/>
      <c r="CQ50" s="416"/>
      <c r="CR50" s="416"/>
      <c r="CS50" s="416"/>
      <c r="CT50" s="416"/>
      <c r="CU50" s="416"/>
      <c r="CV50" s="416"/>
      <c r="CW50" s="416"/>
      <c r="CX50" s="416"/>
      <c r="CY50" s="416"/>
      <c r="CZ50" s="416"/>
      <c r="DA50" s="417"/>
    </row>
    <row r="51" spans="1:105" s="22" customFormat="1" ht="10.5" customHeight="1" thickBot="1">
      <c r="A51" s="434" t="s">
        <v>193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20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4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  <c r="CX51" s="394"/>
      <c r="CY51" s="394"/>
      <c r="CZ51" s="394"/>
      <c r="DA51" s="395"/>
    </row>
    <row r="52" spans="1:105" ht="10.5" customHeight="1">
      <c r="A52" s="423" t="s">
        <v>188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5"/>
      <c r="AA52" s="425"/>
      <c r="AB52" s="425"/>
      <c r="AC52" s="425"/>
      <c r="AD52" s="425"/>
      <c r="AE52" s="425"/>
      <c r="AF52" s="424" t="s">
        <v>182</v>
      </c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23"/>
      <c r="BA52" s="426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/>
      <c r="CL52" s="427"/>
      <c r="CM52" s="427"/>
      <c r="CN52" s="427"/>
      <c r="CO52" s="427"/>
      <c r="CP52" s="427"/>
      <c r="CQ52" s="427"/>
      <c r="CR52" s="427"/>
      <c r="CS52" s="427"/>
      <c r="CT52" s="427"/>
      <c r="CU52" s="427"/>
      <c r="CV52" s="427"/>
      <c r="CW52" s="427"/>
      <c r="CX52" s="427"/>
      <c r="CY52" s="427"/>
      <c r="CZ52" s="427"/>
      <c r="DA52" s="428"/>
    </row>
    <row r="53" spans="1:105" ht="3" customHeight="1" thickBot="1">
      <c r="A53" s="431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  <c r="X53" s="432"/>
      <c r="Y53" s="432"/>
      <c r="Z53" s="432"/>
      <c r="AA53" s="432"/>
      <c r="AB53" s="432"/>
      <c r="AC53" s="432"/>
      <c r="AD53" s="432"/>
      <c r="AE53" s="432"/>
      <c r="AF53" s="432"/>
      <c r="AG53" s="432"/>
      <c r="AH53" s="432"/>
      <c r="AI53" s="432"/>
      <c r="AJ53" s="432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3"/>
      <c r="BA53" s="42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49"/>
      <c r="CB53" s="349"/>
      <c r="CC53" s="349"/>
      <c r="CD53" s="349"/>
      <c r="CE53" s="349"/>
      <c r="CF53" s="349"/>
      <c r="CG53" s="349"/>
      <c r="CH53" s="349"/>
      <c r="CI53" s="349"/>
      <c r="CJ53" s="349"/>
      <c r="CK53" s="349"/>
      <c r="CL53" s="349"/>
      <c r="CM53" s="349"/>
      <c r="CN53" s="349"/>
      <c r="CO53" s="349"/>
      <c r="CP53" s="349"/>
      <c r="CQ53" s="349"/>
      <c r="CR53" s="349"/>
      <c r="CS53" s="349"/>
      <c r="CT53" s="349"/>
      <c r="CU53" s="349"/>
      <c r="CV53" s="349"/>
      <c r="CW53" s="349"/>
      <c r="CX53" s="349"/>
      <c r="CY53" s="349"/>
      <c r="CZ53" s="349"/>
      <c r="DA53" s="430"/>
    </row>
    <row r="54" spans="1:105" ht="10.5" customHeight="1" thickBot="1">
      <c r="A54" s="393" t="s">
        <v>189</v>
      </c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6"/>
      <c r="AK54" s="416"/>
      <c r="AL54" s="416"/>
      <c r="AM54" s="416"/>
      <c r="AN54" s="416"/>
      <c r="AO54" s="416"/>
      <c r="AP54" s="416"/>
      <c r="AQ54" s="416"/>
      <c r="AR54" s="416"/>
      <c r="AS54" s="416"/>
      <c r="AT54" s="416"/>
      <c r="AU54" s="416"/>
      <c r="AV54" s="416"/>
      <c r="AW54" s="416"/>
      <c r="AX54" s="416"/>
      <c r="AY54" s="416"/>
      <c r="AZ54" s="416"/>
      <c r="BA54" s="393"/>
      <c r="BB54" s="416"/>
      <c r="BC54" s="416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6"/>
      <c r="BS54" s="416"/>
      <c r="BT54" s="416"/>
      <c r="BU54" s="416"/>
      <c r="BV54" s="416"/>
      <c r="BW54" s="416"/>
      <c r="BX54" s="416"/>
      <c r="BY54" s="416"/>
      <c r="BZ54" s="416"/>
      <c r="CA54" s="416"/>
      <c r="CB54" s="416"/>
      <c r="CC54" s="416"/>
      <c r="CD54" s="416"/>
      <c r="CE54" s="416"/>
      <c r="CF54" s="416"/>
      <c r="CG54" s="416"/>
      <c r="CH54" s="416"/>
      <c r="CI54" s="416"/>
      <c r="CJ54" s="416"/>
      <c r="CK54" s="416"/>
      <c r="CL54" s="416"/>
      <c r="CM54" s="416"/>
      <c r="CN54" s="416"/>
      <c r="CO54" s="416"/>
      <c r="CP54" s="416"/>
      <c r="CQ54" s="416"/>
      <c r="CR54" s="416"/>
      <c r="CS54" s="416"/>
      <c r="CT54" s="416"/>
      <c r="CU54" s="416"/>
      <c r="CV54" s="416"/>
      <c r="CW54" s="416"/>
      <c r="CX54" s="416"/>
      <c r="CY54" s="416"/>
      <c r="CZ54" s="416"/>
      <c r="DA54" s="417"/>
    </row>
    <row r="55" spans="1:105" ht="10.5" customHeight="1" thickBot="1">
      <c r="A55" s="393" t="s">
        <v>190</v>
      </c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6"/>
      <c r="AJ55" s="416"/>
      <c r="AK55" s="416"/>
      <c r="AL55" s="416"/>
      <c r="AM55" s="416"/>
      <c r="AN55" s="416"/>
      <c r="AO55" s="416"/>
      <c r="AP55" s="416"/>
      <c r="AQ55" s="416"/>
      <c r="AR55" s="416"/>
      <c r="AS55" s="416"/>
      <c r="AT55" s="416"/>
      <c r="AU55" s="416"/>
      <c r="AV55" s="416"/>
      <c r="AW55" s="416"/>
      <c r="AX55" s="416"/>
      <c r="AY55" s="416"/>
      <c r="AZ55" s="416"/>
      <c r="BA55" s="393"/>
      <c r="BB55" s="416"/>
      <c r="BC55" s="416"/>
      <c r="BD55" s="416"/>
      <c r="BE55" s="416"/>
      <c r="BF55" s="416"/>
      <c r="BG55" s="416"/>
      <c r="BH55" s="416"/>
      <c r="BI55" s="416"/>
      <c r="BJ55" s="416"/>
      <c r="BK55" s="416"/>
      <c r="BL55" s="416"/>
      <c r="BM55" s="416"/>
      <c r="BN55" s="416"/>
      <c r="BO55" s="416"/>
      <c r="BP55" s="416"/>
      <c r="BQ55" s="416"/>
      <c r="BR55" s="416"/>
      <c r="BS55" s="416"/>
      <c r="BT55" s="416"/>
      <c r="BU55" s="416"/>
      <c r="BV55" s="416"/>
      <c r="BW55" s="416"/>
      <c r="BX55" s="416"/>
      <c r="BY55" s="416"/>
      <c r="BZ55" s="416"/>
      <c r="CA55" s="416"/>
      <c r="CB55" s="416"/>
      <c r="CC55" s="416"/>
      <c r="CD55" s="416"/>
      <c r="CE55" s="416"/>
      <c r="CF55" s="416"/>
      <c r="CG55" s="416"/>
      <c r="CH55" s="416"/>
      <c r="CI55" s="416"/>
      <c r="CJ55" s="416"/>
      <c r="CK55" s="416"/>
      <c r="CL55" s="416"/>
      <c r="CM55" s="416"/>
      <c r="CN55" s="416"/>
      <c r="CO55" s="416"/>
      <c r="CP55" s="416"/>
      <c r="CQ55" s="416"/>
      <c r="CR55" s="416"/>
      <c r="CS55" s="416"/>
      <c r="CT55" s="416"/>
      <c r="CU55" s="416"/>
      <c r="CV55" s="416"/>
      <c r="CW55" s="416"/>
      <c r="CX55" s="416"/>
      <c r="CY55" s="416"/>
      <c r="CZ55" s="416"/>
      <c r="DA55" s="417"/>
    </row>
    <row r="56" spans="1:105" ht="10.5" customHeight="1" thickBot="1">
      <c r="A56" s="393" t="s">
        <v>191</v>
      </c>
      <c r="B56" s="416"/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6"/>
      <c r="AO56" s="416"/>
      <c r="AP56" s="416"/>
      <c r="AQ56" s="416"/>
      <c r="AR56" s="416"/>
      <c r="AS56" s="416"/>
      <c r="AT56" s="416"/>
      <c r="AU56" s="416"/>
      <c r="AV56" s="416"/>
      <c r="AW56" s="416"/>
      <c r="AX56" s="416"/>
      <c r="AY56" s="416"/>
      <c r="AZ56" s="416"/>
      <c r="BA56" s="393"/>
      <c r="BB56" s="416"/>
      <c r="BC56" s="416"/>
      <c r="BD56" s="416"/>
      <c r="BE56" s="416"/>
      <c r="BF56" s="416"/>
      <c r="BG56" s="416"/>
      <c r="BH56" s="416"/>
      <c r="BI56" s="416"/>
      <c r="BJ56" s="416"/>
      <c r="BK56" s="416"/>
      <c r="BL56" s="416"/>
      <c r="BM56" s="416"/>
      <c r="BN56" s="416"/>
      <c r="BO56" s="416"/>
      <c r="BP56" s="416"/>
      <c r="BQ56" s="416"/>
      <c r="BR56" s="416"/>
      <c r="BS56" s="416"/>
      <c r="BT56" s="416"/>
      <c r="BU56" s="416"/>
      <c r="BV56" s="416"/>
      <c r="BW56" s="416"/>
      <c r="BX56" s="416"/>
      <c r="BY56" s="416"/>
      <c r="BZ56" s="416"/>
      <c r="CA56" s="416"/>
      <c r="CB56" s="416"/>
      <c r="CC56" s="416"/>
      <c r="CD56" s="416"/>
      <c r="CE56" s="416"/>
      <c r="CF56" s="416"/>
      <c r="CG56" s="416"/>
      <c r="CH56" s="416"/>
      <c r="CI56" s="416"/>
      <c r="CJ56" s="416"/>
      <c r="CK56" s="416"/>
      <c r="CL56" s="416"/>
      <c r="CM56" s="416"/>
      <c r="CN56" s="416"/>
      <c r="CO56" s="416"/>
      <c r="CP56" s="416"/>
      <c r="CQ56" s="416"/>
      <c r="CR56" s="416"/>
      <c r="CS56" s="416"/>
      <c r="CT56" s="416"/>
      <c r="CU56" s="416"/>
      <c r="CV56" s="416"/>
      <c r="CW56" s="416"/>
      <c r="CX56" s="416"/>
      <c r="CY56" s="416"/>
      <c r="CZ56" s="416"/>
      <c r="DA56" s="417"/>
    </row>
    <row r="57" spans="1:105" s="22" customFormat="1" ht="21" customHeight="1" thickBot="1">
      <c r="A57" s="418" t="s">
        <v>194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20"/>
      <c r="BB57" s="394"/>
      <c r="BC57" s="394"/>
      <c r="BD57" s="394"/>
      <c r="BE57" s="394"/>
      <c r="BF57" s="394"/>
      <c r="BG57" s="394"/>
      <c r="BH57" s="394"/>
      <c r="BI57" s="394"/>
      <c r="BJ57" s="394"/>
      <c r="BK57" s="394"/>
      <c r="BL57" s="394"/>
      <c r="BM57" s="394"/>
      <c r="BN57" s="394"/>
      <c r="BO57" s="394"/>
      <c r="BP57" s="394"/>
      <c r="BQ57" s="394"/>
      <c r="BR57" s="394"/>
      <c r="BS57" s="394"/>
      <c r="BT57" s="394"/>
      <c r="BU57" s="394"/>
      <c r="BV57" s="394"/>
      <c r="BW57" s="394"/>
      <c r="BX57" s="394"/>
      <c r="BY57" s="394"/>
      <c r="BZ57" s="394"/>
      <c r="CA57" s="394"/>
      <c r="CB57" s="394"/>
      <c r="CC57" s="394"/>
      <c r="CD57" s="394"/>
      <c r="CE57" s="394"/>
      <c r="CF57" s="394"/>
      <c r="CG57" s="394"/>
      <c r="CH57" s="394"/>
      <c r="CI57" s="394"/>
      <c r="CJ57" s="394"/>
      <c r="CK57" s="394"/>
      <c r="CL57" s="394"/>
      <c r="CM57" s="394"/>
      <c r="CN57" s="394"/>
      <c r="CO57" s="394"/>
      <c r="CP57" s="394"/>
      <c r="CQ57" s="394"/>
      <c r="CR57" s="394"/>
      <c r="CS57" s="394"/>
      <c r="CT57" s="394"/>
      <c r="CU57" s="394"/>
      <c r="CV57" s="394"/>
      <c r="CW57" s="394"/>
      <c r="CX57" s="394"/>
      <c r="CY57" s="394"/>
      <c r="CZ57" s="394"/>
      <c r="DA57" s="395"/>
    </row>
    <row r="58" spans="1:105" ht="10.5" customHeight="1" thickBot="1">
      <c r="A58" s="393" t="s">
        <v>186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393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7"/>
    </row>
    <row r="59" spans="1:105" ht="10.5" customHeight="1" thickBot="1">
      <c r="A59" s="421" t="s">
        <v>195</v>
      </c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22"/>
      <c r="AD59" s="422"/>
      <c r="AE59" s="422"/>
      <c r="AF59" s="422"/>
      <c r="AG59" s="422"/>
      <c r="AH59" s="422"/>
      <c r="AI59" s="422"/>
      <c r="AJ59" s="422"/>
      <c r="AK59" s="422"/>
      <c r="AL59" s="422"/>
      <c r="AM59" s="422"/>
      <c r="AN59" s="422"/>
      <c r="AO59" s="422"/>
      <c r="AP59" s="422"/>
      <c r="AQ59" s="422"/>
      <c r="AR59" s="422"/>
      <c r="AS59" s="422"/>
      <c r="AT59" s="422"/>
      <c r="AU59" s="422"/>
      <c r="AV59" s="422"/>
      <c r="AW59" s="422"/>
      <c r="AX59" s="422"/>
      <c r="AY59" s="422"/>
      <c r="AZ59" s="422"/>
      <c r="BA59" s="393"/>
      <c r="BB59" s="416"/>
      <c r="BC59" s="416"/>
      <c r="BD59" s="416"/>
      <c r="BE59" s="416"/>
      <c r="BF59" s="416"/>
      <c r="BG59" s="416"/>
      <c r="BH59" s="416"/>
      <c r="BI59" s="416"/>
      <c r="BJ59" s="416"/>
      <c r="BK59" s="416"/>
      <c r="BL59" s="416"/>
      <c r="BM59" s="416"/>
      <c r="BN59" s="416"/>
      <c r="BO59" s="416"/>
      <c r="BP59" s="416"/>
      <c r="BQ59" s="416"/>
      <c r="BR59" s="416"/>
      <c r="BS59" s="416"/>
      <c r="BT59" s="416"/>
      <c r="BU59" s="416"/>
      <c r="BV59" s="416"/>
      <c r="BW59" s="416"/>
      <c r="BX59" s="416"/>
      <c r="BY59" s="416"/>
      <c r="BZ59" s="416"/>
      <c r="CA59" s="416"/>
      <c r="CB59" s="416"/>
      <c r="CC59" s="416"/>
      <c r="CD59" s="416"/>
      <c r="CE59" s="416"/>
      <c r="CF59" s="416"/>
      <c r="CG59" s="416"/>
      <c r="CH59" s="416"/>
      <c r="CI59" s="416"/>
      <c r="CJ59" s="416"/>
      <c r="CK59" s="416"/>
      <c r="CL59" s="416"/>
      <c r="CM59" s="416"/>
      <c r="CN59" s="416"/>
      <c r="CO59" s="416"/>
      <c r="CP59" s="416"/>
      <c r="CQ59" s="416"/>
      <c r="CR59" s="416"/>
      <c r="CS59" s="416"/>
      <c r="CT59" s="416"/>
      <c r="CU59" s="416"/>
      <c r="CV59" s="416"/>
      <c r="CW59" s="416"/>
      <c r="CX59" s="416"/>
      <c r="CY59" s="416"/>
      <c r="CZ59" s="416"/>
      <c r="DA59" s="417"/>
    </row>
    <row r="60" spans="1:105" ht="10.5" customHeight="1" thickBot="1">
      <c r="A60" s="421" t="s">
        <v>196</v>
      </c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393"/>
      <c r="BB60" s="416"/>
      <c r="BC60" s="416"/>
      <c r="BD60" s="416"/>
      <c r="BE60" s="416"/>
      <c r="BF60" s="416"/>
      <c r="BG60" s="416"/>
      <c r="BH60" s="416"/>
      <c r="BI60" s="416"/>
      <c r="BJ60" s="416"/>
      <c r="BK60" s="416"/>
      <c r="BL60" s="416"/>
      <c r="BM60" s="416"/>
      <c r="BN60" s="416"/>
      <c r="BO60" s="416"/>
      <c r="BP60" s="416"/>
      <c r="BQ60" s="416"/>
      <c r="BR60" s="416"/>
      <c r="BS60" s="416"/>
      <c r="BT60" s="416"/>
      <c r="BU60" s="416"/>
      <c r="BV60" s="416"/>
      <c r="BW60" s="416"/>
      <c r="BX60" s="416"/>
      <c r="BY60" s="416"/>
      <c r="BZ60" s="416"/>
      <c r="CA60" s="416"/>
      <c r="CB60" s="416"/>
      <c r="CC60" s="416"/>
      <c r="CD60" s="416"/>
      <c r="CE60" s="416"/>
      <c r="CF60" s="416"/>
      <c r="CG60" s="416"/>
      <c r="CH60" s="416"/>
      <c r="CI60" s="416"/>
      <c r="CJ60" s="416"/>
      <c r="CK60" s="416"/>
      <c r="CL60" s="416"/>
      <c r="CM60" s="416"/>
      <c r="CN60" s="416"/>
      <c r="CO60" s="416"/>
      <c r="CP60" s="416"/>
      <c r="CQ60" s="416"/>
      <c r="CR60" s="416"/>
      <c r="CS60" s="416"/>
      <c r="CT60" s="416"/>
      <c r="CU60" s="416"/>
      <c r="CV60" s="416"/>
      <c r="CW60" s="416"/>
      <c r="CX60" s="416"/>
      <c r="CY60" s="416"/>
      <c r="CZ60" s="416"/>
      <c r="DA60" s="417"/>
    </row>
    <row r="61" spans="1:105" ht="10.5" customHeight="1" thickBot="1">
      <c r="A61" s="421" t="s">
        <v>197</v>
      </c>
      <c r="B61" s="422"/>
      <c r="C61" s="422"/>
      <c r="D61" s="422"/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393"/>
      <c r="BB61" s="416"/>
      <c r="BC61" s="416"/>
      <c r="BD61" s="416"/>
      <c r="BE61" s="416"/>
      <c r="BF61" s="416"/>
      <c r="BG61" s="416"/>
      <c r="BH61" s="416"/>
      <c r="BI61" s="416"/>
      <c r="BJ61" s="416"/>
      <c r="BK61" s="416"/>
      <c r="BL61" s="416"/>
      <c r="BM61" s="416"/>
      <c r="BN61" s="416"/>
      <c r="BO61" s="416"/>
      <c r="BP61" s="416"/>
      <c r="BQ61" s="416"/>
      <c r="BR61" s="416"/>
      <c r="BS61" s="416"/>
      <c r="BT61" s="416"/>
      <c r="BU61" s="416"/>
      <c r="BV61" s="416"/>
      <c r="BW61" s="416"/>
      <c r="BX61" s="416"/>
      <c r="BY61" s="416"/>
      <c r="BZ61" s="416"/>
      <c r="CA61" s="416"/>
      <c r="CB61" s="416"/>
      <c r="CC61" s="416"/>
      <c r="CD61" s="416"/>
      <c r="CE61" s="416"/>
      <c r="CF61" s="416"/>
      <c r="CG61" s="416"/>
      <c r="CH61" s="416"/>
      <c r="CI61" s="416"/>
      <c r="CJ61" s="416"/>
      <c r="CK61" s="416"/>
      <c r="CL61" s="416"/>
      <c r="CM61" s="416"/>
      <c r="CN61" s="416"/>
      <c r="CO61" s="416"/>
      <c r="CP61" s="416"/>
      <c r="CQ61" s="416"/>
      <c r="CR61" s="416"/>
      <c r="CS61" s="416"/>
      <c r="CT61" s="416"/>
      <c r="CU61" s="416"/>
      <c r="CV61" s="416"/>
      <c r="CW61" s="416"/>
      <c r="CX61" s="416"/>
      <c r="CY61" s="416"/>
      <c r="CZ61" s="416"/>
      <c r="DA61" s="417"/>
    </row>
    <row r="62" spans="1:105" ht="10.5" customHeight="1" thickBot="1">
      <c r="A62" s="396" t="s">
        <v>198</v>
      </c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7"/>
      <c r="AO62" s="397"/>
      <c r="AP62" s="397"/>
      <c r="AQ62" s="397"/>
      <c r="AR62" s="397"/>
      <c r="AS62" s="397"/>
      <c r="AT62" s="397"/>
      <c r="AU62" s="397"/>
      <c r="AV62" s="397"/>
      <c r="AW62" s="397"/>
      <c r="AX62" s="397"/>
      <c r="AY62" s="397"/>
      <c r="AZ62" s="397"/>
      <c r="BA62" s="393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394"/>
      <c r="BN62" s="394"/>
      <c r="BO62" s="394"/>
      <c r="BP62" s="394"/>
      <c r="BQ62" s="394"/>
      <c r="BR62" s="394"/>
      <c r="BS62" s="394"/>
      <c r="BT62" s="394"/>
      <c r="BU62" s="394"/>
      <c r="BV62" s="394"/>
      <c r="BW62" s="394"/>
      <c r="BX62" s="394"/>
      <c r="BY62" s="394"/>
      <c r="BZ62" s="394"/>
      <c r="CA62" s="394"/>
      <c r="CB62" s="394"/>
      <c r="CC62" s="394"/>
      <c r="CD62" s="394"/>
      <c r="CE62" s="394"/>
      <c r="CF62" s="394"/>
      <c r="CG62" s="394"/>
      <c r="CH62" s="394"/>
      <c r="CI62" s="394"/>
      <c r="CJ62" s="394"/>
      <c r="CK62" s="394"/>
      <c r="CL62" s="394"/>
      <c r="CM62" s="394"/>
      <c r="CN62" s="394"/>
      <c r="CO62" s="394"/>
      <c r="CP62" s="394"/>
      <c r="CQ62" s="394"/>
      <c r="CR62" s="394"/>
      <c r="CS62" s="394"/>
      <c r="CT62" s="394"/>
      <c r="CU62" s="394"/>
      <c r="CV62" s="394"/>
      <c r="CW62" s="394"/>
      <c r="CX62" s="394"/>
      <c r="CY62" s="394"/>
      <c r="CZ62" s="394"/>
      <c r="DA62" s="395"/>
    </row>
    <row r="63" spans="1:105" ht="10.5" customHeight="1" thickBot="1">
      <c r="A63" s="396" t="s">
        <v>199</v>
      </c>
      <c r="B63" s="397"/>
      <c r="C63" s="397"/>
      <c r="D63" s="397"/>
      <c r="E63" s="397"/>
      <c r="F63" s="397"/>
      <c r="G63" s="397"/>
      <c r="H63" s="397"/>
      <c r="I63" s="397"/>
      <c r="J63" s="397"/>
      <c r="K63" s="397"/>
      <c r="L63" s="397"/>
      <c r="M63" s="397"/>
      <c r="N63" s="397"/>
      <c r="O63" s="397"/>
      <c r="P63" s="397"/>
      <c r="Q63" s="397"/>
      <c r="R63" s="397"/>
      <c r="S63" s="397"/>
      <c r="T63" s="397"/>
      <c r="U63" s="397"/>
      <c r="V63" s="397"/>
      <c r="W63" s="397"/>
      <c r="X63" s="397"/>
      <c r="Y63" s="397"/>
      <c r="Z63" s="397"/>
      <c r="AA63" s="397"/>
      <c r="AB63" s="397"/>
      <c r="AC63" s="397"/>
      <c r="AD63" s="397"/>
      <c r="AE63" s="397"/>
      <c r="AF63" s="397"/>
      <c r="AG63" s="397"/>
      <c r="AH63" s="397"/>
      <c r="AI63" s="397"/>
      <c r="AJ63" s="397"/>
      <c r="AK63" s="397"/>
      <c r="AL63" s="397"/>
      <c r="AM63" s="397"/>
      <c r="AN63" s="397"/>
      <c r="AO63" s="397"/>
      <c r="AP63" s="397"/>
      <c r="AQ63" s="397"/>
      <c r="AR63" s="397"/>
      <c r="AS63" s="397"/>
      <c r="AT63" s="397"/>
      <c r="AU63" s="397"/>
      <c r="AV63" s="397"/>
      <c r="AW63" s="397"/>
      <c r="AX63" s="397"/>
      <c r="AY63" s="397"/>
      <c r="AZ63" s="397"/>
      <c r="BA63" s="393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394"/>
      <c r="BN63" s="394"/>
      <c r="BO63" s="394"/>
      <c r="BP63" s="394"/>
      <c r="BQ63" s="394"/>
      <c r="BR63" s="394"/>
      <c r="BS63" s="394"/>
      <c r="BT63" s="394"/>
      <c r="BU63" s="394"/>
      <c r="BV63" s="394"/>
      <c r="BW63" s="394"/>
      <c r="BX63" s="394"/>
      <c r="BY63" s="394"/>
      <c r="BZ63" s="394"/>
      <c r="CA63" s="394"/>
      <c r="CB63" s="394"/>
      <c r="CC63" s="394"/>
      <c r="CD63" s="394"/>
      <c r="CE63" s="394"/>
      <c r="CF63" s="394"/>
      <c r="CG63" s="394"/>
      <c r="CH63" s="394"/>
      <c r="CI63" s="394"/>
      <c r="CJ63" s="394"/>
      <c r="CK63" s="394"/>
      <c r="CL63" s="394"/>
      <c r="CM63" s="394"/>
      <c r="CN63" s="394"/>
      <c r="CO63" s="394"/>
      <c r="CP63" s="394"/>
      <c r="CQ63" s="394"/>
      <c r="CR63" s="394"/>
      <c r="CS63" s="394"/>
      <c r="CT63" s="394"/>
      <c r="CU63" s="394"/>
      <c r="CV63" s="394"/>
      <c r="CW63" s="394"/>
      <c r="CX63" s="394"/>
      <c r="CY63" s="394"/>
      <c r="CZ63" s="394"/>
      <c r="DA63" s="395"/>
    </row>
    <row r="64" spans="1:105" ht="10.5" customHeight="1" thickBot="1">
      <c r="A64" s="396" t="s">
        <v>200</v>
      </c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397"/>
      <c r="AC64" s="397"/>
      <c r="AD64" s="397"/>
      <c r="AE64" s="397"/>
      <c r="AF64" s="397"/>
      <c r="AG64" s="397"/>
      <c r="AH64" s="397"/>
      <c r="AI64" s="397"/>
      <c r="AJ64" s="397"/>
      <c r="AK64" s="397"/>
      <c r="AL64" s="397"/>
      <c r="AM64" s="397"/>
      <c r="AN64" s="397"/>
      <c r="AO64" s="397"/>
      <c r="AP64" s="397"/>
      <c r="AQ64" s="397"/>
      <c r="AR64" s="397"/>
      <c r="AS64" s="397"/>
      <c r="AT64" s="397"/>
      <c r="AU64" s="397"/>
      <c r="AV64" s="397"/>
      <c r="AW64" s="397"/>
      <c r="AX64" s="397"/>
      <c r="AY64" s="397"/>
      <c r="AZ64" s="397"/>
      <c r="BA64" s="393"/>
      <c r="BB64" s="394"/>
      <c r="BC64" s="394"/>
      <c r="BD64" s="394"/>
      <c r="BE64" s="394"/>
      <c r="BF64" s="394"/>
      <c r="BG64" s="394"/>
      <c r="BH64" s="394"/>
      <c r="BI64" s="394"/>
      <c r="BJ64" s="394"/>
      <c r="BK64" s="394"/>
      <c r="BL64" s="394"/>
      <c r="BM64" s="394"/>
      <c r="BN64" s="394"/>
      <c r="BO64" s="394"/>
      <c r="BP64" s="394"/>
      <c r="BQ64" s="394"/>
      <c r="BR64" s="394"/>
      <c r="BS64" s="394"/>
      <c r="BT64" s="394"/>
      <c r="BU64" s="394"/>
      <c r="BV64" s="394"/>
      <c r="BW64" s="394"/>
      <c r="BX64" s="394"/>
      <c r="BY64" s="394"/>
      <c r="BZ64" s="394"/>
      <c r="CA64" s="394"/>
      <c r="CB64" s="394"/>
      <c r="CC64" s="394"/>
      <c r="CD64" s="394"/>
      <c r="CE64" s="394"/>
      <c r="CF64" s="394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4"/>
      <c r="CS64" s="394"/>
      <c r="CT64" s="394"/>
      <c r="CU64" s="394"/>
      <c r="CV64" s="394"/>
      <c r="CW64" s="394"/>
      <c r="CX64" s="394"/>
      <c r="CY64" s="394"/>
      <c r="CZ64" s="394"/>
      <c r="DA64" s="395"/>
    </row>
    <row r="65" spans="1:105" ht="10.5" customHeight="1" thickBot="1">
      <c r="A65" s="396" t="s">
        <v>199</v>
      </c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97"/>
      <c r="AC65" s="397"/>
      <c r="AD65" s="397"/>
      <c r="AE65" s="397"/>
      <c r="AF65" s="397"/>
      <c r="AG65" s="397"/>
      <c r="AH65" s="397"/>
      <c r="AI65" s="397"/>
      <c r="AJ65" s="397"/>
      <c r="AK65" s="397"/>
      <c r="AL65" s="397"/>
      <c r="AM65" s="397"/>
      <c r="AN65" s="397"/>
      <c r="AO65" s="397"/>
      <c r="AP65" s="397"/>
      <c r="AQ65" s="397"/>
      <c r="AR65" s="397"/>
      <c r="AS65" s="397"/>
      <c r="AT65" s="397"/>
      <c r="AU65" s="397"/>
      <c r="AV65" s="397"/>
      <c r="AW65" s="397"/>
      <c r="AX65" s="397"/>
      <c r="AY65" s="397"/>
      <c r="AZ65" s="397"/>
      <c r="BA65" s="393"/>
      <c r="BB65" s="394"/>
      <c r="BC65" s="394"/>
      <c r="BD65" s="394"/>
      <c r="BE65" s="394"/>
      <c r="BF65" s="394"/>
      <c r="BG65" s="394"/>
      <c r="BH65" s="394"/>
      <c r="BI65" s="394"/>
      <c r="BJ65" s="394"/>
      <c r="BK65" s="394"/>
      <c r="BL65" s="394"/>
      <c r="BM65" s="394"/>
      <c r="BN65" s="394"/>
      <c r="BO65" s="394"/>
      <c r="BP65" s="394"/>
      <c r="BQ65" s="394"/>
      <c r="BR65" s="394"/>
      <c r="BS65" s="394"/>
      <c r="BT65" s="394"/>
      <c r="BU65" s="394"/>
      <c r="BV65" s="394"/>
      <c r="BW65" s="394"/>
      <c r="BX65" s="394"/>
      <c r="BY65" s="394"/>
      <c r="BZ65" s="394"/>
      <c r="CA65" s="394"/>
      <c r="CB65" s="394"/>
      <c r="CC65" s="394"/>
      <c r="CD65" s="394"/>
      <c r="CE65" s="394"/>
      <c r="CF65" s="394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4"/>
      <c r="CS65" s="394"/>
      <c r="CT65" s="394"/>
      <c r="CU65" s="394"/>
      <c r="CV65" s="394"/>
      <c r="CW65" s="394"/>
      <c r="CX65" s="394"/>
      <c r="CY65" s="394"/>
      <c r="CZ65" s="394"/>
      <c r="DA65" s="395"/>
    </row>
    <row r="66" spans="1:105" ht="10.5" customHeight="1">
      <c r="A66" s="405" t="s">
        <v>201</v>
      </c>
      <c r="B66" s="406"/>
      <c r="C66" s="406"/>
      <c r="D66" s="40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6"/>
      <c r="Y66" s="406"/>
      <c r="Z66" s="406"/>
      <c r="AA66" s="406"/>
      <c r="AB66" s="406"/>
      <c r="AC66" s="406"/>
      <c r="AD66" s="406"/>
      <c r="AE66" s="406"/>
      <c r="AF66" s="406"/>
      <c r="AG66" s="406"/>
      <c r="AH66" s="406"/>
      <c r="AI66" s="406"/>
      <c r="AJ66" s="406"/>
      <c r="AK66" s="406"/>
      <c r="AL66" s="406"/>
      <c r="AM66" s="406"/>
      <c r="AN66" s="406"/>
      <c r="AO66" s="406"/>
      <c r="AP66" s="406"/>
      <c r="AQ66" s="406"/>
      <c r="AR66" s="406"/>
      <c r="AS66" s="406"/>
      <c r="AT66" s="406"/>
      <c r="AU66" s="406"/>
      <c r="AV66" s="406"/>
      <c r="AW66" s="406"/>
      <c r="AX66" s="406"/>
      <c r="AY66" s="406"/>
      <c r="AZ66" s="406"/>
      <c r="BA66" s="407" t="s">
        <v>202</v>
      </c>
      <c r="BB66" s="408"/>
      <c r="BC66" s="408"/>
      <c r="BD66" s="408"/>
      <c r="BE66" s="408"/>
      <c r="BF66" s="408"/>
      <c r="BG66" s="408"/>
      <c r="BH66" s="408"/>
      <c r="BI66" s="408"/>
      <c r="BJ66" s="408"/>
      <c r="BK66" s="408"/>
      <c r="BL66" s="408"/>
      <c r="BM66" s="408"/>
      <c r="BN66" s="408"/>
      <c r="BO66" s="408"/>
      <c r="BP66" s="408"/>
      <c r="BQ66" s="408"/>
      <c r="BR66" s="408"/>
      <c r="BS66" s="408"/>
      <c r="BT66" s="408"/>
      <c r="BU66" s="408"/>
      <c r="BV66" s="408"/>
      <c r="BW66" s="408"/>
      <c r="BX66" s="408"/>
      <c r="BY66" s="408"/>
      <c r="BZ66" s="408"/>
      <c r="CA66" s="408"/>
      <c r="CB66" s="408"/>
      <c r="CC66" s="408"/>
      <c r="CD66" s="408"/>
      <c r="CE66" s="408"/>
      <c r="CF66" s="408"/>
      <c r="CG66" s="408"/>
      <c r="CH66" s="408"/>
      <c r="CI66" s="408"/>
      <c r="CJ66" s="408"/>
      <c r="CK66" s="408"/>
      <c r="CL66" s="408"/>
      <c r="CM66" s="408"/>
      <c r="CN66" s="408"/>
      <c r="CO66" s="408"/>
      <c r="CP66" s="408"/>
      <c r="CQ66" s="408"/>
      <c r="CR66" s="408"/>
      <c r="CS66" s="408"/>
      <c r="CT66" s="408"/>
      <c r="CU66" s="408"/>
      <c r="CV66" s="408"/>
      <c r="CW66" s="408"/>
      <c r="CX66" s="408"/>
      <c r="CY66" s="408"/>
      <c r="CZ66" s="408"/>
      <c r="DA66" s="409"/>
    </row>
    <row r="67" spans="1:105" s="21" customFormat="1" ht="10.5" customHeight="1">
      <c r="A67" s="391" t="s">
        <v>203</v>
      </c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2"/>
      <c r="AC67" s="392"/>
      <c r="AD67" s="392"/>
      <c r="AE67" s="392"/>
      <c r="AF67" s="392"/>
      <c r="AG67" s="392"/>
      <c r="AH67" s="392"/>
      <c r="AI67" s="392"/>
      <c r="AJ67" s="392"/>
      <c r="AK67" s="392"/>
      <c r="AL67" s="392"/>
      <c r="AM67" s="392"/>
      <c r="AN67" s="392"/>
      <c r="AO67" s="392"/>
      <c r="AP67" s="392"/>
      <c r="AQ67" s="392"/>
      <c r="AR67" s="392"/>
      <c r="AS67" s="392"/>
      <c r="AT67" s="392"/>
      <c r="AU67" s="392"/>
      <c r="AV67" s="392"/>
      <c r="AW67" s="392"/>
      <c r="AX67" s="392"/>
      <c r="AY67" s="392"/>
      <c r="AZ67" s="392"/>
      <c r="BA67" s="410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1"/>
      <c r="BX67" s="411"/>
      <c r="BY67" s="411"/>
      <c r="BZ67" s="411"/>
      <c r="CA67" s="411"/>
      <c r="CB67" s="411"/>
      <c r="CC67" s="411"/>
      <c r="CD67" s="411"/>
      <c r="CE67" s="411"/>
      <c r="CF67" s="411"/>
      <c r="CG67" s="411"/>
      <c r="CH67" s="411"/>
      <c r="CI67" s="411"/>
      <c r="CJ67" s="411"/>
      <c r="CK67" s="411"/>
      <c r="CL67" s="411"/>
      <c r="CM67" s="411"/>
      <c r="CN67" s="411"/>
      <c r="CO67" s="411"/>
      <c r="CP67" s="411"/>
      <c r="CQ67" s="411"/>
      <c r="CR67" s="411"/>
      <c r="CS67" s="411"/>
      <c r="CT67" s="411"/>
      <c r="CU67" s="411"/>
      <c r="CV67" s="411"/>
      <c r="CW67" s="411"/>
      <c r="CX67" s="411"/>
      <c r="CY67" s="411"/>
      <c r="CZ67" s="411"/>
      <c r="DA67" s="412"/>
    </row>
    <row r="68" spans="1:105" s="21" customFormat="1" ht="10.5" customHeight="1">
      <c r="A68" s="391" t="s">
        <v>204</v>
      </c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410"/>
      <c r="BB68" s="411"/>
      <c r="BC68" s="411"/>
      <c r="BD68" s="411"/>
      <c r="BE68" s="411"/>
      <c r="BF68" s="411"/>
      <c r="BG68" s="411"/>
      <c r="BH68" s="411"/>
      <c r="BI68" s="411"/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BX68" s="411"/>
      <c r="BY68" s="411"/>
      <c r="BZ68" s="411"/>
      <c r="CA68" s="411"/>
      <c r="CB68" s="411"/>
      <c r="CC68" s="411"/>
      <c r="CD68" s="411"/>
      <c r="CE68" s="411"/>
      <c r="CF68" s="411"/>
      <c r="CG68" s="411"/>
      <c r="CH68" s="411"/>
      <c r="CI68" s="411"/>
      <c r="CJ68" s="411"/>
      <c r="CK68" s="411"/>
      <c r="CL68" s="411"/>
      <c r="CM68" s="411"/>
      <c r="CN68" s="411"/>
      <c r="CO68" s="411"/>
      <c r="CP68" s="411"/>
      <c r="CQ68" s="411"/>
      <c r="CR68" s="411"/>
      <c r="CS68" s="411"/>
      <c r="CT68" s="411"/>
      <c r="CU68" s="411"/>
      <c r="CV68" s="411"/>
      <c r="CW68" s="411"/>
      <c r="CX68" s="411"/>
      <c r="CY68" s="411"/>
      <c r="CZ68" s="411"/>
      <c r="DA68" s="412"/>
    </row>
    <row r="69" spans="1:105" s="21" customFormat="1" ht="10.5" customHeight="1">
      <c r="A69" s="391" t="s">
        <v>205</v>
      </c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410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1"/>
      <c r="BO69" s="411"/>
      <c r="BP69" s="411"/>
      <c r="BQ69" s="411"/>
      <c r="BR69" s="411"/>
      <c r="BS69" s="411"/>
      <c r="BT69" s="411"/>
      <c r="BU69" s="411"/>
      <c r="BV69" s="411"/>
      <c r="BW69" s="411"/>
      <c r="BX69" s="411"/>
      <c r="BY69" s="411"/>
      <c r="BZ69" s="411"/>
      <c r="CA69" s="411"/>
      <c r="CB69" s="411"/>
      <c r="CC69" s="411"/>
      <c r="CD69" s="411"/>
      <c r="CE69" s="411"/>
      <c r="CF69" s="411"/>
      <c r="CG69" s="411"/>
      <c r="CH69" s="411"/>
      <c r="CI69" s="411"/>
      <c r="CJ69" s="411"/>
      <c r="CK69" s="411"/>
      <c r="CL69" s="411"/>
      <c r="CM69" s="411"/>
      <c r="CN69" s="411"/>
      <c r="CO69" s="411"/>
      <c r="CP69" s="411"/>
      <c r="CQ69" s="411"/>
      <c r="CR69" s="411"/>
      <c r="CS69" s="411"/>
      <c r="CT69" s="411"/>
      <c r="CU69" s="411"/>
      <c r="CV69" s="411"/>
      <c r="CW69" s="411"/>
      <c r="CX69" s="411"/>
      <c r="CY69" s="411"/>
      <c r="CZ69" s="411"/>
      <c r="DA69" s="412"/>
    </row>
    <row r="70" spans="1:105" s="21" customFormat="1" ht="10.5" customHeight="1">
      <c r="A70" s="391" t="s">
        <v>206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410"/>
      <c r="BB70" s="411"/>
      <c r="BC70" s="411"/>
      <c r="BD70" s="411"/>
      <c r="BE70" s="411"/>
      <c r="BF70" s="411"/>
      <c r="BG70" s="411"/>
      <c r="BH70" s="411"/>
      <c r="BI70" s="411"/>
      <c r="BJ70" s="411"/>
      <c r="BK70" s="411"/>
      <c r="BL70" s="411"/>
      <c r="BM70" s="411"/>
      <c r="BN70" s="411"/>
      <c r="BO70" s="411"/>
      <c r="BP70" s="411"/>
      <c r="BQ70" s="411"/>
      <c r="BR70" s="411"/>
      <c r="BS70" s="411"/>
      <c r="BT70" s="411"/>
      <c r="BU70" s="411"/>
      <c r="BV70" s="411"/>
      <c r="BW70" s="411"/>
      <c r="BX70" s="411"/>
      <c r="BY70" s="411"/>
      <c r="BZ70" s="411"/>
      <c r="CA70" s="411"/>
      <c r="CB70" s="411"/>
      <c r="CC70" s="411"/>
      <c r="CD70" s="411"/>
      <c r="CE70" s="411"/>
      <c r="CF70" s="411"/>
      <c r="CG70" s="411"/>
      <c r="CH70" s="411"/>
      <c r="CI70" s="411"/>
      <c r="CJ70" s="411"/>
      <c r="CK70" s="411"/>
      <c r="CL70" s="411"/>
      <c r="CM70" s="411"/>
      <c r="CN70" s="411"/>
      <c r="CO70" s="411"/>
      <c r="CP70" s="411"/>
      <c r="CQ70" s="411"/>
      <c r="CR70" s="411"/>
      <c r="CS70" s="411"/>
      <c r="CT70" s="411"/>
      <c r="CU70" s="411"/>
      <c r="CV70" s="411"/>
      <c r="CW70" s="411"/>
      <c r="CX70" s="411"/>
      <c r="CY70" s="411"/>
      <c r="CZ70" s="411"/>
      <c r="DA70" s="412"/>
    </row>
    <row r="71" spans="1:105" s="21" customFormat="1" ht="10.5" customHeight="1" thickBot="1">
      <c r="A71" s="385" t="s">
        <v>207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413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4"/>
      <c r="CC71" s="414"/>
      <c r="CD71" s="414"/>
      <c r="CE71" s="414"/>
      <c r="CF71" s="414"/>
      <c r="CG71" s="414"/>
      <c r="CH71" s="414"/>
      <c r="CI71" s="414"/>
      <c r="CJ71" s="414"/>
      <c r="CK71" s="414"/>
      <c r="CL71" s="414"/>
      <c r="CM71" s="414"/>
      <c r="CN71" s="414"/>
      <c r="CO71" s="414"/>
      <c r="CP71" s="414"/>
      <c r="CQ71" s="414"/>
      <c r="CR71" s="414"/>
      <c r="CS71" s="414"/>
      <c r="CT71" s="414"/>
      <c r="CU71" s="414"/>
      <c r="CV71" s="414"/>
      <c r="CW71" s="414"/>
      <c r="CX71" s="414"/>
      <c r="CY71" s="414"/>
      <c r="CZ71" s="414"/>
      <c r="DA71" s="415"/>
    </row>
    <row r="72" spans="1:105" ht="10.5" customHeight="1" thickBot="1">
      <c r="A72" s="393" t="s">
        <v>208</v>
      </c>
      <c r="B72" s="416"/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K72" s="416"/>
      <c r="AL72" s="416"/>
      <c r="AM72" s="416"/>
      <c r="AN72" s="416"/>
      <c r="AO72" s="416"/>
      <c r="AP72" s="416"/>
      <c r="AQ72" s="416"/>
      <c r="AR72" s="416"/>
      <c r="AS72" s="416"/>
      <c r="AT72" s="416"/>
      <c r="AU72" s="416"/>
      <c r="AV72" s="416"/>
      <c r="AW72" s="416"/>
      <c r="AX72" s="416"/>
      <c r="AY72" s="416"/>
      <c r="AZ72" s="416"/>
      <c r="BA72" s="393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/>
      <c r="BN72" s="416"/>
      <c r="BO72" s="416"/>
      <c r="BP72" s="416"/>
      <c r="BQ72" s="416"/>
      <c r="BR72" s="416"/>
      <c r="BS72" s="416"/>
      <c r="BT72" s="416"/>
      <c r="BU72" s="416"/>
      <c r="BV72" s="416"/>
      <c r="BW72" s="416"/>
      <c r="BX72" s="416"/>
      <c r="BY72" s="416"/>
      <c r="BZ72" s="416"/>
      <c r="CA72" s="416"/>
      <c r="CB72" s="416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416"/>
      <c r="CZ72" s="416"/>
      <c r="DA72" s="417"/>
    </row>
    <row r="73" spans="1:105" s="22" customFormat="1" ht="21" customHeight="1" thickBot="1">
      <c r="A73" s="418" t="s">
        <v>209</v>
      </c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9"/>
      <c r="AL73" s="419"/>
      <c r="AM73" s="419"/>
      <c r="AN73" s="419"/>
      <c r="AO73" s="419"/>
      <c r="AP73" s="419"/>
      <c r="AQ73" s="419"/>
      <c r="AR73" s="419"/>
      <c r="AS73" s="419"/>
      <c r="AT73" s="419"/>
      <c r="AU73" s="419"/>
      <c r="AV73" s="419"/>
      <c r="AW73" s="419"/>
      <c r="AX73" s="419"/>
      <c r="AY73" s="419"/>
      <c r="AZ73" s="419"/>
      <c r="BA73" s="420"/>
      <c r="BB73" s="394"/>
      <c r="BC73" s="394"/>
      <c r="BD73" s="394"/>
      <c r="BE73" s="394"/>
      <c r="BF73" s="394"/>
      <c r="BG73" s="394"/>
      <c r="BH73" s="394"/>
      <c r="BI73" s="394"/>
      <c r="BJ73" s="394"/>
      <c r="BK73" s="394"/>
      <c r="BL73" s="394"/>
      <c r="BM73" s="394"/>
      <c r="BN73" s="394"/>
      <c r="BO73" s="394"/>
      <c r="BP73" s="394"/>
      <c r="BQ73" s="394"/>
      <c r="BR73" s="394"/>
      <c r="BS73" s="394"/>
      <c r="BT73" s="394"/>
      <c r="BU73" s="394"/>
      <c r="BV73" s="394"/>
      <c r="BW73" s="394"/>
      <c r="BX73" s="394"/>
      <c r="BY73" s="394"/>
      <c r="BZ73" s="394"/>
      <c r="CA73" s="394"/>
      <c r="CB73" s="394"/>
      <c r="CC73" s="394"/>
      <c r="CD73" s="394"/>
      <c r="CE73" s="394"/>
      <c r="CF73" s="394"/>
      <c r="CG73" s="394"/>
      <c r="CH73" s="394"/>
      <c r="CI73" s="394"/>
      <c r="CJ73" s="394"/>
      <c r="CK73" s="394"/>
      <c r="CL73" s="394"/>
      <c r="CM73" s="394"/>
      <c r="CN73" s="394"/>
      <c r="CO73" s="394"/>
      <c r="CP73" s="394"/>
      <c r="CQ73" s="394"/>
      <c r="CR73" s="394"/>
      <c r="CS73" s="394"/>
      <c r="CT73" s="394"/>
      <c r="CU73" s="394"/>
      <c r="CV73" s="394"/>
      <c r="CW73" s="394"/>
      <c r="CX73" s="394"/>
      <c r="CY73" s="394"/>
      <c r="CZ73" s="394"/>
      <c r="DA73" s="395"/>
    </row>
    <row r="74" spans="1:105" ht="10.5" customHeight="1" thickBot="1">
      <c r="A74" s="393" t="s">
        <v>186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6"/>
      <c r="AD74" s="416"/>
      <c r="AE74" s="416"/>
      <c r="AF74" s="416"/>
      <c r="AG74" s="416"/>
      <c r="AH74" s="416"/>
      <c r="AI74" s="416"/>
      <c r="AJ74" s="416"/>
      <c r="AK74" s="416"/>
      <c r="AL74" s="416"/>
      <c r="AM74" s="416"/>
      <c r="AN74" s="416"/>
      <c r="AO74" s="416"/>
      <c r="AP74" s="416"/>
      <c r="AQ74" s="416"/>
      <c r="AR74" s="416"/>
      <c r="AS74" s="416"/>
      <c r="AT74" s="416"/>
      <c r="AU74" s="416"/>
      <c r="AV74" s="416"/>
      <c r="AW74" s="416"/>
      <c r="AX74" s="416"/>
      <c r="AY74" s="416"/>
      <c r="AZ74" s="416"/>
      <c r="BA74" s="393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416"/>
      <c r="BW74" s="416"/>
      <c r="BX74" s="416"/>
      <c r="BY74" s="416"/>
      <c r="BZ74" s="416"/>
      <c r="CA74" s="416"/>
      <c r="CB74" s="416"/>
      <c r="CC74" s="416"/>
      <c r="CD74" s="416"/>
      <c r="CE74" s="416"/>
      <c r="CF74" s="416"/>
      <c r="CG74" s="416"/>
      <c r="CH74" s="416"/>
      <c r="CI74" s="416"/>
      <c r="CJ74" s="416"/>
      <c r="CK74" s="416"/>
      <c r="CL74" s="416"/>
      <c r="CM74" s="416"/>
      <c r="CN74" s="416"/>
      <c r="CO74" s="416"/>
      <c r="CP74" s="416"/>
      <c r="CQ74" s="416"/>
      <c r="CR74" s="416"/>
      <c r="CS74" s="416"/>
      <c r="CT74" s="416"/>
      <c r="CU74" s="416"/>
      <c r="CV74" s="416"/>
      <c r="CW74" s="416"/>
      <c r="CX74" s="416"/>
      <c r="CY74" s="416"/>
      <c r="CZ74" s="416"/>
      <c r="DA74" s="417"/>
    </row>
    <row r="75" spans="1:105" ht="10.5" customHeight="1" thickBot="1">
      <c r="A75" s="421" t="s">
        <v>210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393"/>
      <c r="BB75" s="416"/>
      <c r="BC75" s="416"/>
      <c r="BD75" s="416"/>
      <c r="BE75" s="416"/>
      <c r="BF75" s="416"/>
      <c r="BG75" s="416"/>
      <c r="BH75" s="416"/>
      <c r="BI75" s="416"/>
      <c r="BJ75" s="416"/>
      <c r="BK75" s="416"/>
      <c r="BL75" s="416"/>
      <c r="BM75" s="416"/>
      <c r="BN75" s="416"/>
      <c r="BO75" s="416"/>
      <c r="BP75" s="416"/>
      <c r="BQ75" s="416"/>
      <c r="BR75" s="416"/>
      <c r="BS75" s="416"/>
      <c r="BT75" s="416"/>
      <c r="BU75" s="416"/>
      <c r="BV75" s="416"/>
      <c r="BW75" s="416"/>
      <c r="BX75" s="416"/>
      <c r="BY75" s="416"/>
      <c r="BZ75" s="416"/>
      <c r="CA75" s="416"/>
      <c r="CB75" s="416"/>
      <c r="CC75" s="416"/>
      <c r="CD75" s="416"/>
      <c r="CE75" s="416"/>
      <c r="CF75" s="416"/>
      <c r="CG75" s="416"/>
      <c r="CH75" s="416"/>
      <c r="CI75" s="416"/>
      <c r="CJ75" s="416"/>
      <c r="CK75" s="416"/>
      <c r="CL75" s="416"/>
      <c r="CM75" s="416"/>
      <c r="CN75" s="416"/>
      <c r="CO75" s="416"/>
      <c r="CP75" s="416"/>
      <c r="CQ75" s="416"/>
      <c r="CR75" s="416"/>
      <c r="CS75" s="416"/>
      <c r="CT75" s="416"/>
      <c r="CU75" s="416"/>
      <c r="CV75" s="416"/>
      <c r="CW75" s="416"/>
      <c r="CX75" s="416"/>
      <c r="CY75" s="416"/>
      <c r="CZ75" s="416"/>
      <c r="DA75" s="417"/>
    </row>
    <row r="76" spans="1:105" ht="10.5" customHeight="1" thickBot="1">
      <c r="A76" s="421" t="s">
        <v>211</v>
      </c>
      <c r="B76" s="422"/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393"/>
      <c r="BB76" s="416"/>
      <c r="BC76" s="416"/>
      <c r="BD76" s="416"/>
      <c r="BE76" s="416"/>
      <c r="BF76" s="416"/>
      <c r="BG76" s="416"/>
      <c r="BH76" s="416"/>
      <c r="BI76" s="416"/>
      <c r="BJ76" s="416"/>
      <c r="BK76" s="416"/>
      <c r="BL76" s="416"/>
      <c r="BM76" s="416"/>
      <c r="BN76" s="416"/>
      <c r="BO76" s="416"/>
      <c r="BP76" s="416"/>
      <c r="BQ76" s="416"/>
      <c r="BR76" s="416"/>
      <c r="BS76" s="416"/>
      <c r="BT76" s="416"/>
      <c r="BU76" s="416"/>
      <c r="BV76" s="416"/>
      <c r="BW76" s="416"/>
      <c r="BX76" s="416"/>
      <c r="BY76" s="416"/>
      <c r="BZ76" s="416"/>
      <c r="CA76" s="416"/>
      <c r="CB76" s="416"/>
      <c r="CC76" s="416"/>
      <c r="CD76" s="416"/>
      <c r="CE76" s="416"/>
      <c r="CF76" s="416"/>
      <c r="CG76" s="416"/>
      <c r="CH76" s="416"/>
      <c r="CI76" s="416"/>
      <c r="CJ76" s="416"/>
      <c r="CK76" s="416"/>
      <c r="CL76" s="416"/>
      <c r="CM76" s="416"/>
      <c r="CN76" s="416"/>
      <c r="CO76" s="416"/>
      <c r="CP76" s="416"/>
      <c r="CQ76" s="416"/>
      <c r="CR76" s="416"/>
      <c r="CS76" s="416"/>
      <c r="CT76" s="416"/>
      <c r="CU76" s="416"/>
      <c r="CV76" s="416"/>
      <c r="CW76" s="416"/>
      <c r="CX76" s="416"/>
      <c r="CY76" s="416"/>
      <c r="CZ76" s="416"/>
      <c r="DA76" s="417"/>
    </row>
    <row r="77" spans="1:105" ht="21" customHeight="1" thickBot="1">
      <c r="A77" s="396" t="s">
        <v>212</v>
      </c>
      <c r="B77" s="397"/>
      <c r="C77" s="397"/>
      <c r="D77" s="397"/>
      <c r="E77" s="397"/>
      <c r="F77" s="397"/>
      <c r="G77" s="397"/>
      <c r="H77" s="397"/>
      <c r="I77" s="397"/>
      <c r="J77" s="397"/>
      <c r="K77" s="397"/>
      <c r="L77" s="397"/>
      <c r="M77" s="397"/>
      <c r="N77" s="397"/>
      <c r="O77" s="397"/>
      <c r="P77" s="397"/>
      <c r="Q77" s="397"/>
      <c r="R77" s="397"/>
      <c r="S77" s="397"/>
      <c r="T77" s="397"/>
      <c r="U77" s="397"/>
      <c r="V77" s="397"/>
      <c r="W77" s="397"/>
      <c r="X77" s="397"/>
      <c r="Y77" s="397"/>
      <c r="Z77" s="397"/>
      <c r="AA77" s="397"/>
      <c r="AB77" s="397"/>
      <c r="AC77" s="397"/>
      <c r="AD77" s="397"/>
      <c r="AE77" s="397"/>
      <c r="AF77" s="397"/>
      <c r="AG77" s="397"/>
      <c r="AH77" s="397"/>
      <c r="AI77" s="397"/>
      <c r="AJ77" s="397"/>
      <c r="AK77" s="397"/>
      <c r="AL77" s="397"/>
      <c r="AM77" s="397"/>
      <c r="AN77" s="397"/>
      <c r="AO77" s="397"/>
      <c r="AP77" s="397"/>
      <c r="AQ77" s="397"/>
      <c r="AR77" s="397"/>
      <c r="AS77" s="397"/>
      <c r="AT77" s="397"/>
      <c r="AU77" s="397"/>
      <c r="AV77" s="397"/>
      <c r="AW77" s="397"/>
      <c r="AX77" s="397"/>
      <c r="AY77" s="397"/>
      <c r="AZ77" s="397"/>
      <c r="BA77" s="393" t="s">
        <v>213</v>
      </c>
      <c r="BB77" s="394"/>
      <c r="BC77" s="394"/>
      <c r="BD77" s="394"/>
      <c r="BE77" s="394"/>
      <c r="BF77" s="394"/>
      <c r="BG77" s="394"/>
      <c r="BH77" s="394"/>
      <c r="BI77" s="394"/>
      <c r="BJ77" s="394"/>
      <c r="BK77" s="394"/>
      <c r="BL77" s="394"/>
      <c r="BM77" s="394"/>
      <c r="BN77" s="394"/>
      <c r="BO77" s="394"/>
      <c r="BP77" s="394"/>
      <c r="BQ77" s="394"/>
      <c r="BR77" s="394"/>
      <c r="BS77" s="394"/>
      <c r="BT77" s="394"/>
      <c r="BU77" s="394"/>
      <c r="BV77" s="394"/>
      <c r="BW77" s="394"/>
      <c r="BX77" s="394"/>
      <c r="BY77" s="394"/>
      <c r="BZ77" s="394"/>
      <c r="CA77" s="394"/>
      <c r="CB77" s="394"/>
      <c r="CC77" s="394"/>
      <c r="CD77" s="394"/>
      <c r="CE77" s="394"/>
      <c r="CF77" s="394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4"/>
      <c r="CS77" s="394"/>
      <c r="CT77" s="394"/>
      <c r="CU77" s="394"/>
      <c r="CV77" s="394"/>
      <c r="CW77" s="394"/>
      <c r="CX77" s="394"/>
      <c r="CY77" s="394"/>
      <c r="CZ77" s="394"/>
      <c r="DA77" s="395"/>
    </row>
    <row r="78" spans="1:105" ht="10.5" customHeight="1" thickBot="1">
      <c r="A78" s="396" t="s">
        <v>214</v>
      </c>
      <c r="B78" s="397"/>
      <c r="C78" s="397"/>
      <c r="D78" s="397"/>
      <c r="E78" s="397"/>
      <c r="F78" s="397"/>
      <c r="G78" s="397"/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3"/>
      <c r="BB78" s="394"/>
      <c r="BC78" s="394"/>
      <c r="BD78" s="394"/>
      <c r="BE78" s="394"/>
      <c r="BF78" s="394"/>
      <c r="BG78" s="394"/>
      <c r="BH78" s="394"/>
      <c r="BI78" s="394"/>
      <c r="BJ78" s="394"/>
      <c r="BK78" s="394"/>
      <c r="BL78" s="394"/>
      <c r="BM78" s="394"/>
      <c r="BN78" s="394"/>
      <c r="BO78" s="394"/>
      <c r="BP78" s="394"/>
      <c r="BQ78" s="394"/>
      <c r="BR78" s="394"/>
      <c r="BS78" s="394"/>
      <c r="BT78" s="394"/>
      <c r="BU78" s="394"/>
      <c r="BV78" s="394"/>
      <c r="BW78" s="394"/>
      <c r="BX78" s="394"/>
      <c r="BY78" s="394"/>
      <c r="BZ78" s="394"/>
      <c r="CA78" s="394"/>
      <c r="CB78" s="394"/>
      <c r="CC78" s="394"/>
      <c r="CD78" s="394"/>
      <c r="CE78" s="394"/>
      <c r="CF78" s="394"/>
      <c r="CG78" s="394"/>
      <c r="CH78" s="394"/>
      <c r="CI78" s="394"/>
      <c r="CJ78" s="394"/>
      <c r="CK78" s="394"/>
      <c r="CL78" s="394"/>
      <c r="CM78" s="394"/>
      <c r="CN78" s="394"/>
      <c r="CO78" s="394"/>
      <c r="CP78" s="394"/>
      <c r="CQ78" s="394"/>
      <c r="CR78" s="394"/>
      <c r="CS78" s="394"/>
      <c r="CT78" s="394"/>
      <c r="CU78" s="394"/>
      <c r="CV78" s="394"/>
      <c r="CW78" s="394"/>
      <c r="CX78" s="394"/>
      <c r="CY78" s="394"/>
      <c r="CZ78" s="394"/>
      <c r="DA78" s="395"/>
    </row>
    <row r="79" spans="1:105" ht="11.25" thickBot="1">
      <c r="A79" s="398" t="s">
        <v>215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400"/>
      <c r="BB79" s="401"/>
      <c r="BC79" s="401"/>
      <c r="BD79" s="401"/>
      <c r="BE79" s="401"/>
      <c r="BF79" s="401"/>
      <c r="BG79" s="401"/>
      <c r="BH79" s="401"/>
      <c r="BI79" s="401"/>
      <c r="BJ79" s="401"/>
      <c r="BK79" s="401"/>
      <c r="BL79" s="401"/>
      <c r="BM79" s="401"/>
      <c r="BN79" s="401"/>
      <c r="BO79" s="401"/>
      <c r="BP79" s="401"/>
      <c r="BQ79" s="401"/>
      <c r="BR79" s="401"/>
      <c r="BS79" s="401"/>
      <c r="BT79" s="401"/>
      <c r="BU79" s="401"/>
      <c r="BV79" s="401"/>
      <c r="BW79" s="401"/>
      <c r="BX79" s="401"/>
      <c r="BY79" s="401"/>
      <c r="BZ79" s="401"/>
      <c r="CA79" s="401"/>
      <c r="CB79" s="401"/>
      <c r="CC79" s="401"/>
      <c r="CD79" s="401"/>
      <c r="CE79" s="401"/>
      <c r="CF79" s="401"/>
      <c r="CG79" s="401"/>
      <c r="CH79" s="401"/>
      <c r="CI79" s="401"/>
      <c r="CJ79" s="401"/>
      <c r="CK79" s="401"/>
      <c r="CL79" s="401"/>
      <c r="CM79" s="401"/>
      <c r="CN79" s="401"/>
      <c r="CO79" s="401"/>
      <c r="CP79" s="401"/>
      <c r="CQ79" s="401"/>
      <c r="CR79" s="401"/>
      <c r="CS79" s="401"/>
      <c r="CT79" s="401"/>
      <c r="CU79" s="401"/>
      <c r="CV79" s="401"/>
      <c r="CW79" s="401"/>
      <c r="CX79" s="401"/>
      <c r="CY79" s="401"/>
      <c r="CZ79" s="401"/>
      <c r="DA79" s="402"/>
    </row>
    <row r="80" spans="1:105" ht="10.5" customHeight="1" thickBot="1">
      <c r="A80" s="391" t="s">
        <v>216</v>
      </c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87"/>
      <c r="BB80" s="388"/>
      <c r="BC80" s="388"/>
      <c r="BD80" s="388"/>
      <c r="BE80" s="388"/>
      <c r="BF80" s="388"/>
      <c r="BG80" s="388"/>
      <c r="BH80" s="388"/>
      <c r="BI80" s="388"/>
      <c r="BJ80" s="388"/>
      <c r="BK80" s="388"/>
      <c r="BL80" s="388"/>
      <c r="BM80" s="388"/>
      <c r="BN80" s="388"/>
      <c r="BO80" s="388"/>
      <c r="BP80" s="388"/>
      <c r="BQ80" s="388"/>
      <c r="BR80" s="388"/>
      <c r="BS80" s="388"/>
      <c r="BT80" s="388"/>
      <c r="BU80" s="388"/>
      <c r="BV80" s="388"/>
      <c r="BW80" s="388"/>
      <c r="BX80" s="388"/>
      <c r="BY80" s="388"/>
      <c r="BZ80" s="388"/>
      <c r="CA80" s="388"/>
      <c r="CB80" s="388"/>
      <c r="CC80" s="388"/>
      <c r="CD80" s="388"/>
      <c r="CE80" s="388"/>
      <c r="CF80" s="388"/>
      <c r="CG80" s="388"/>
      <c r="CH80" s="388"/>
      <c r="CI80" s="388"/>
      <c r="CJ80" s="388"/>
      <c r="CK80" s="388"/>
      <c r="CL80" s="388"/>
      <c r="CM80" s="388"/>
      <c r="CN80" s="388"/>
      <c r="CO80" s="388"/>
      <c r="CP80" s="388"/>
      <c r="CQ80" s="388"/>
      <c r="CR80" s="388"/>
      <c r="CS80" s="388"/>
      <c r="CT80" s="388"/>
      <c r="CU80" s="388"/>
      <c r="CV80" s="388"/>
      <c r="CW80" s="388"/>
      <c r="CX80" s="388"/>
      <c r="CY80" s="388"/>
      <c r="CZ80" s="388"/>
      <c r="DA80" s="389"/>
    </row>
    <row r="81" spans="1:105" ht="10.5" customHeight="1" thickBot="1">
      <c r="A81" s="385" t="s">
        <v>217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/>
      <c r="U81" s="386"/>
      <c r="V81" s="386"/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7"/>
      <c r="BB81" s="388"/>
      <c r="BC81" s="388"/>
      <c r="BD81" s="388"/>
      <c r="BE81" s="388"/>
      <c r="BF81" s="388"/>
      <c r="BG81" s="388"/>
      <c r="BH81" s="388"/>
      <c r="BI81" s="388"/>
      <c r="BJ81" s="388"/>
      <c r="BK81" s="388"/>
      <c r="BL81" s="388"/>
      <c r="BM81" s="388"/>
      <c r="BN81" s="388"/>
      <c r="BO81" s="388"/>
      <c r="BP81" s="388"/>
      <c r="BQ81" s="388"/>
      <c r="BR81" s="388"/>
      <c r="BS81" s="388"/>
      <c r="BT81" s="388"/>
      <c r="BU81" s="388"/>
      <c r="BV81" s="388"/>
      <c r="BW81" s="388"/>
      <c r="BX81" s="388"/>
      <c r="BY81" s="388"/>
      <c r="BZ81" s="388"/>
      <c r="CA81" s="388"/>
      <c r="CB81" s="388"/>
      <c r="CC81" s="388"/>
      <c r="CD81" s="388"/>
      <c r="CE81" s="388"/>
      <c r="CF81" s="388"/>
      <c r="CG81" s="388"/>
      <c r="CH81" s="388"/>
      <c r="CI81" s="388"/>
      <c r="CJ81" s="388"/>
      <c r="CK81" s="388"/>
      <c r="CL81" s="388"/>
      <c r="CM81" s="388"/>
      <c r="CN81" s="388"/>
      <c r="CO81" s="388"/>
      <c r="CP81" s="388"/>
      <c r="CQ81" s="388"/>
      <c r="CR81" s="388"/>
      <c r="CS81" s="388"/>
      <c r="CT81" s="388"/>
      <c r="CU81" s="388"/>
      <c r="CV81" s="388"/>
      <c r="CW81" s="388"/>
      <c r="CX81" s="388"/>
      <c r="CY81" s="388"/>
      <c r="CZ81" s="388"/>
      <c r="DA81" s="389"/>
    </row>
    <row r="82" spans="1:105" ht="21" customHeight="1" thickBot="1">
      <c r="A82" s="403" t="s">
        <v>218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04"/>
      <c r="R82" s="404"/>
      <c r="S82" s="404"/>
      <c r="T82" s="404"/>
      <c r="U82" s="404"/>
      <c r="V82" s="404"/>
      <c r="W82" s="404"/>
      <c r="X82" s="404"/>
      <c r="Y82" s="404"/>
      <c r="Z82" s="404"/>
      <c r="AA82" s="404"/>
      <c r="AB82" s="404"/>
      <c r="AC82" s="404"/>
      <c r="AD82" s="404"/>
      <c r="AE82" s="404"/>
      <c r="AF82" s="404"/>
      <c r="AG82" s="404"/>
      <c r="AH82" s="404"/>
      <c r="AI82" s="404"/>
      <c r="AJ82" s="404"/>
      <c r="AK82" s="404"/>
      <c r="AL82" s="404"/>
      <c r="AM82" s="404"/>
      <c r="AN82" s="404"/>
      <c r="AO82" s="404"/>
      <c r="AP82" s="404"/>
      <c r="AQ82" s="404"/>
      <c r="AR82" s="404"/>
      <c r="AS82" s="404"/>
      <c r="AT82" s="404"/>
      <c r="AU82" s="404"/>
      <c r="AV82" s="404"/>
      <c r="AW82" s="404"/>
      <c r="AX82" s="404"/>
      <c r="AY82" s="404"/>
      <c r="AZ82" s="404"/>
      <c r="BA82" s="393" t="s">
        <v>219</v>
      </c>
      <c r="BB82" s="394"/>
      <c r="BC82" s="394"/>
      <c r="BD82" s="394"/>
      <c r="BE82" s="394"/>
      <c r="BF82" s="394"/>
      <c r="BG82" s="394"/>
      <c r="BH82" s="394"/>
      <c r="BI82" s="394"/>
      <c r="BJ82" s="394"/>
      <c r="BK82" s="394"/>
      <c r="BL82" s="394"/>
      <c r="BM82" s="394"/>
      <c r="BN82" s="394"/>
      <c r="BO82" s="394"/>
      <c r="BP82" s="394"/>
      <c r="BQ82" s="394"/>
      <c r="BR82" s="394"/>
      <c r="BS82" s="394"/>
      <c r="BT82" s="394"/>
      <c r="BU82" s="394"/>
      <c r="BV82" s="394"/>
      <c r="BW82" s="394"/>
      <c r="BX82" s="394"/>
      <c r="BY82" s="394"/>
      <c r="BZ82" s="394"/>
      <c r="CA82" s="394"/>
      <c r="CB82" s="394"/>
      <c r="CC82" s="394"/>
      <c r="CD82" s="394"/>
      <c r="CE82" s="394"/>
      <c r="CF82" s="394"/>
      <c r="CG82" s="394"/>
      <c r="CH82" s="394"/>
      <c r="CI82" s="394"/>
      <c r="CJ82" s="394"/>
      <c r="CK82" s="394"/>
      <c r="CL82" s="394"/>
      <c r="CM82" s="394"/>
      <c r="CN82" s="394"/>
      <c r="CO82" s="394"/>
      <c r="CP82" s="394"/>
      <c r="CQ82" s="394"/>
      <c r="CR82" s="394"/>
      <c r="CS82" s="394"/>
      <c r="CT82" s="394"/>
      <c r="CU82" s="394"/>
      <c r="CV82" s="394"/>
      <c r="CW82" s="394"/>
      <c r="CX82" s="394"/>
      <c r="CY82" s="394"/>
      <c r="CZ82" s="394"/>
      <c r="DA82" s="395"/>
    </row>
    <row r="83" spans="1:105" ht="21" customHeight="1">
      <c r="A83" s="405" t="s">
        <v>220</v>
      </c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G83" s="406"/>
      <c r="AH83" s="406"/>
      <c r="AI83" s="406"/>
      <c r="AJ83" s="406"/>
      <c r="AK83" s="406"/>
      <c r="AL83" s="406"/>
      <c r="AM83" s="406"/>
      <c r="AN83" s="406"/>
      <c r="AO83" s="406"/>
      <c r="AP83" s="406"/>
      <c r="AQ83" s="406"/>
      <c r="AR83" s="406"/>
      <c r="AS83" s="406"/>
      <c r="AT83" s="406"/>
      <c r="AU83" s="406"/>
      <c r="AV83" s="406"/>
      <c r="AW83" s="406"/>
      <c r="AX83" s="406"/>
      <c r="AY83" s="406"/>
      <c r="AZ83" s="406"/>
      <c r="BA83" s="407" t="s">
        <v>221</v>
      </c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/>
      <c r="BN83" s="408"/>
      <c r="BO83" s="408"/>
      <c r="BP83" s="408"/>
      <c r="BQ83" s="408"/>
      <c r="BR83" s="408"/>
      <c r="BS83" s="408"/>
      <c r="BT83" s="408"/>
      <c r="BU83" s="408"/>
      <c r="BV83" s="408"/>
      <c r="BW83" s="408"/>
      <c r="BX83" s="408"/>
      <c r="BY83" s="408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8"/>
      <c r="CK83" s="408"/>
      <c r="CL83" s="408"/>
      <c r="CM83" s="408"/>
      <c r="CN83" s="408"/>
      <c r="CO83" s="408"/>
      <c r="CP83" s="408"/>
      <c r="CQ83" s="408"/>
      <c r="CR83" s="408"/>
      <c r="CS83" s="408"/>
      <c r="CT83" s="408"/>
      <c r="CU83" s="408"/>
      <c r="CV83" s="408"/>
      <c r="CW83" s="408"/>
      <c r="CX83" s="408"/>
      <c r="CY83" s="408"/>
      <c r="CZ83" s="408"/>
      <c r="DA83" s="409"/>
    </row>
    <row r="84" spans="1:105" s="21" customFormat="1" ht="10.5" customHeight="1">
      <c r="A84" s="391" t="s">
        <v>222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  <c r="AO84" s="392"/>
      <c r="AP84" s="392"/>
      <c r="AQ84" s="392"/>
      <c r="AR84" s="392"/>
      <c r="AS84" s="392"/>
      <c r="AT84" s="392"/>
      <c r="AU84" s="392"/>
      <c r="AV84" s="392"/>
      <c r="AW84" s="392"/>
      <c r="AX84" s="392"/>
      <c r="AY84" s="392"/>
      <c r="AZ84" s="392"/>
      <c r="BA84" s="410"/>
      <c r="BB84" s="411"/>
      <c r="BC84" s="411"/>
      <c r="BD84" s="411"/>
      <c r="BE84" s="411"/>
      <c r="BF84" s="411"/>
      <c r="BG84" s="411"/>
      <c r="BH84" s="411"/>
      <c r="BI84" s="411"/>
      <c r="BJ84" s="411"/>
      <c r="BK84" s="411"/>
      <c r="BL84" s="411"/>
      <c r="BM84" s="411"/>
      <c r="BN84" s="411"/>
      <c r="BO84" s="411"/>
      <c r="BP84" s="411"/>
      <c r="BQ84" s="411"/>
      <c r="BR84" s="411"/>
      <c r="BS84" s="411"/>
      <c r="BT84" s="411"/>
      <c r="BU84" s="411"/>
      <c r="BV84" s="411"/>
      <c r="BW84" s="411"/>
      <c r="BX84" s="411"/>
      <c r="BY84" s="411"/>
      <c r="BZ84" s="411"/>
      <c r="CA84" s="411"/>
      <c r="CB84" s="411"/>
      <c r="CC84" s="411"/>
      <c r="CD84" s="411"/>
      <c r="CE84" s="411"/>
      <c r="CF84" s="411"/>
      <c r="CG84" s="411"/>
      <c r="CH84" s="411"/>
      <c r="CI84" s="411"/>
      <c r="CJ84" s="411"/>
      <c r="CK84" s="411"/>
      <c r="CL84" s="411"/>
      <c r="CM84" s="411"/>
      <c r="CN84" s="411"/>
      <c r="CO84" s="411"/>
      <c r="CP84" s="411"/>
      <c r="CQ84" s="411"/>
      <c r="CR84" s="411"/>
      <c r="CS84" s="411"/>
      <c r="CT84" s="411"/>
      <c r="CU84" s="411"/>
      <c r="CV84" s="411"/>
      <c r="CW84" s="411"/>
      <c r="CX84" s="411"/>
      <c r="CY84" s="411"/>
      <c r="CZ84" s="411"/>
      <c r="DA84" s="412"/>
    </row>
    <row r="85" spans="1:105" s="21" customFormat="1" ht="10.5" customHeight="1">
      <c r="A85" s="391" t="s">
        <v>223</v>
      </c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  <c r="AF85" s="392"/>
      <c r="AG85" s="392"/>
      <c r="AH85" s="392"/>
      <c r="AI85" s="392"/>
      <c r="AJ85" s="392"/>
      <c r="AK85" s="392"/>
      <c r="AL85" s="392"/>
      <c r="AM85" s="392"/>
      <c r="AN85" s="392"/>
      <c r="AO85" s="392"/>
      <c r="AP85" s="392"/>
      <c r="AQ85" s="392"/>
      <c r="AR85" s="392"/>
      <c r="AS85" s="392"/>
      <c r="AT85" s="392"/>
      <c r="AU85" s="392"/>
      <c r="AV85" s="392"/>
      <c r="AW85" s="392"/>
      <c r="AX85" s="392"/>
      <c r="AY85" s="392"/>
      <c r="AZ85" s="392"/>
      <c r="BA85" s="410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1"/>
      <c r="BN85" s="411"/>
      <c r="BO85" s="411"/>
      <c r="BP85" s="411"/>
      <c r="BQ85" s="411"/>
      <c r="BR85" s="411"/>
      <c r="BS85" s="411"/>
      <c r="BT85" s="411"/>
      <c r="BU85" s="411"/>
      <c r="BV85" s="411"/>
      <c r="BW85" s="411"/>
      <c r="BX85" s="411"/>
      <c r="BY85" s="411"/>
      <c r="BZ85" s="411"/>
      <c r="CA85" s="411"/>
      <c r="CB85" s="411"/>
      <c r="CC85" s="411"/>
      <c r="CD85" s="411"/>
      <c r="CE85" s="411"/>
      <c r="CF85" s="411"/>
      <c r="CG85" s="411"/>
      <c r="CH85" s="411"/>
      <c r="CI85" s="411"/>
      <c r="CJ85" s="411"/>
      <c r="CK85" s="411"/>
      <c r="CL85" s="411"/>
      <c r="CM85" s="411"/>
      <c r="CN85" s="411"/>
      <c r="CO85" s="411"/>
      <c r="CP85" s="411"/>
      <c r="CQ85" s="411"/>
      <c r="CR85" s="411"/>
      <c r="CS85" s="411"/>
      <c r="CT85" s="411"/>
      <c r="CU85" s="411"/>
      <c r="CV85" s="411"/>
      <c r="CW85" s="411"/>
      <c r="CX85" s="411"/>
      <c r="CY85" s="411"/>
      <c r="CZ85" s="411"/>
      <c r="DA85" s="412"/>
    </row>
    <row r="86" spans="1:105" s="21" customFormat="1" ht="10.5" customHeight="1">
      <c r="A86" s="391" t="s">
        <v>224</v>
      </c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2"/>
      <c r="T86" s="392"/>
      <c r="U86" s="392"/>
      <c r="V86" s="392"/>
      <c r="W86" s="392"/>
      <c r="X86" s="392"/>
      <c r="Y86" s="392"/>
      <c r="Z86" s="392"/>
      <c r="AA86" s="392"/>
      <c r="AB86" s="392"/>
      <c r="AC86" s="392"/>
      <c r="AD86" s="392"/>
      <c r="AE86" s="392"/>
      <c r="AF86" s="392"/>
      <c r="AG86" s="392"/>
      <c r="AH86" s="392"/>
      <c r="AI86" s="392"/>
      <c r="AJ86" s="392"/>
      <c r="AK86" s="392"/>
      <c r="AL86" s="392"/>
      <c r="AM86" s="392"/>
      <c r="AN86" s="392"/>
      <c r="AO86" s="392"/>
      <c r="AP86" s="392"/>
      <c r="AQ86" s="392"/>
      <c r="AR86" s="392"/>
      <c r="AS86" s="392"/>
      <c r="AT86" s="392"/>
      <c r="AU86" s="392"/>
      <c r="AV86" s="392"/>
      <c r="AW86" s="392"/>
      <c r="AX86" s="392"/>
      <c r="AY86" s="392"/>
      <c r="AZ86" s="392"/>
      <c r="BA86" s="410"/>
      <c r="BB86" s="411"/>
      <c r="BC86" s="411"/>
      <c r="BD86" s="411"/>
      <c r="BE86" s="411"/>
      <c r="BF86" s="411"/>
      <c r="BG86" s="411"/>
      <c r="BH86" s="411"/>
      <c r="BI86" s="411"/>
      <c r="BJ86" s="411"/>
      <c r="BK86" s="411"/>
      <c r="BL86" s="411"/>
      <c r="BM86" s="411"/>
      <c r="BN86" s="411"/>
      <c r="BO86" s="411"/>
      <c r="BP86" s="411"/>
      <c r="BQ86" s="411"/>
      <c r="BR86" s="411"/>
      <c r="BS86" s="411"/>
      <c r="BT86" s="411"/>
      <c r="BU86" s="411"/>
      <c r="BV86" s="411"/>
      <c r="BW86" s="411"/>
      <c r="BX86" s="411"/>
      <c r="BY86" s="411"/>
      <c r="BZ86" s="411"/>
      <c r="CA86" s="411"/>
      <c r="CB86" s="411"/>
      <c r="CC86" s="411"/>
      <c r="CD86" s="411"/>
      <c r="CE86" s="411"/>
      <c r="CF86" s="411"/>
      <c r="CG86" s="411"/>
      <c r="CH86" s="411"/>
      <c r="CI86" s="411"/>
      <c r="CJ86" s="411"/>
      <c r="CK86" s="411"/>
      <c r="CL86" s="411"/>
      <c r="CM86" s="411"/>
      <c r="CN86" s="411"/>
      <c r="CO86" s="411"/>
      <c r="CP86" s="411"/>
      <c r="CQ86" s="411"/>
      <c r="CR86" s="411"/>
      <c r="CS86" s="411"/>
      <c r="CT86" s="411"/>
      <c r="CU86" s="411"/>
      <c r="CV86" s="411"/>
      <c r="CW86" s="411"/>
      <c r="CX86" s="411"/>
      <c r="CY86" s="411"/>
      <c r="CZ86" s="411"/>
      <c r="DA86" s="412"/>
    </row>
    <row r="87" spans="1:105" s="21" customFormat="1" ht="10.5" customHeight="1">
      <c r="A87" s="391" t="s">
        <v>225</v>
      </c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2"/>
      <c r="AC87" s="392"/>
      <c r="AD87" s="392"/>
      <c r="AE87" s="392"/>
      <c r="AF87" s="392"/>
      <c r="AG87" s="392"/>
      <c r="AH87" s="392"/>
      <c r="AI87" s="392"/>
      <c r="AJ87" s="392"/>
      <c r="AK87" s="392"/>
      <c r="AL87" s="392"/>
      <c r="AM87" s="392"/>
      <c r="AN87" s="392"/>
      <c r="AO87" s="392"/>
      <c r="AP87" s="392"/>
      <c r="AQ87" s="392"/>
      <c r="AR87" s="392"/>
      <c r="AS87" s="392"/>
      <c r="AT87" s="392"/>
      <c r="AU87" s="392"/>
      <c r="AV87" s="392"/>
      <c r="AW87" s="392"/>
      <c r="AX87" s="392"/>
      <c r="AY87" s="392"/>
      <c r="AZ87" s="392"/>
      <c r="BA87" s="410"/>
      <c r="BB87" s="411"/>
      <c r="BC87" s="411"/>
      <c r="BD87" s="411"/>
      <c r="BE87" s="411"/>
      <c r="BF87" s="411"/>
      <c r="BG87" s="411"/>
      <c r="BH87" s="411"/>
      <c r="BI87" s="411"/>
      <c r="BJ87" s="411"/>
      <c r="BK87" s="411"/>
      <c r="BL87" s="411"/>
      <c r="BM87" s="411"/>
      <c r="BN87" s="411"/>
      <c r="BO87" s="411"/>
      <c r="BP87" s="411"/>
      <c r="BQ87" s="411"/>
      <c r="BR87" s="411"/>
      <c r="BS87" s="411"/>
      <c r="BT87" s="411"/>
      <c r="BU87" s="411"/>
      <c r="BV87" s="411"/>
      <c r="BW87" s="411"/>
      <c r="BX87" s="411"/>
      <c r="BY87" s="411"/>
      <c r="BZ87" s="411"/>
      <c r="CA87" s="411"/>
      <c r="CB87" s="411"/>
      <c r="CC87" s="411"/>
      <c r="CD87" s="411"/>
      <c r="CE87" s="411"/>
      <c r="CF87" s="411"/>
      <c r="CG87" s="411"/>
      <c r="CH87" s="411"/>
      <c r="CI87" s="411"/>
      <c r="CJ87" s="411"/>
      <c r="CK87" s="411"/>
      <c r="CL87" s="411"/>
      <c r="CM87" s="411"/>
      <c r="CN87" s="411"/>
      <c r="CO87" s="411"/>
      <c r="CP87" s="411"/>
      <c r="CQ87" s="411"/>
      <c r="CR87" s="411"/>
      <c r="CS87" s="411"/>
      <c r="CT87" s="411"/>
      <c r="CU87" s="411"/>
      <c r="CV87" s="411"/>
      <c r="CW87" s="411"/>
      <c r="CX87" s="411"/>
      <c r="CY87" s="411"/>
      <c r="CZ87" s="411"/>
      <c r="DA87" s="412"/>
    </row>
    <row r="88" spans="1:105" s="21" customFormat="1" ht="10.5" customHeight="1" thickBot="1">
      <c r="A88" s="385" t="s">
        <v>226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/>
      <c r="U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413"/>
      <c r="BB88" s="414"/>
      <c r="BC88" s="414"/>
      <c r="BD88" s="414"/>
      <c r="BE88" s="414"/>
      <c r="BF88" s="414"/>
      <c r="BG88" s="414"/>
      <c r="BH88" s="414"/>
      <c r="BI88" s="414"/>
      <c r="BJ88" s="414"/>
      <c r="BK88" s="414"/>
      <c r="BL88" s="414"/>
      <c r="BM88" s="414"/>
      <c r="BN88" s="414"/>
      <c r="BO88" s="414"/>
      <c r="BP88" s="414"/>
      <c r="BQ88" s="414"/>
      <c r="BR88" s="414"/>
      <c r="BS88" s="414"/>
      <c r="BT88" s="414"/>
      <c r="BU88" s="414"/>
      <c r="BV88" s="414"/>
      <c r="BW88" s="414"/>
      <c r="BX88" s="414"/>
      <c r="BY88" s="414"/>
      <c r="BZ88" s="414"/>
      <c r="CA88" s="414"/>
      <c r="CB88" s="414"/>
      <c r="CC88" s="414"/>
      <c r="CD88" s="414"/>
      <c r="CE88" s="414"/>
      <c r="CF88" s="414"/>
      <c r="CG88" s="414"/>
      <c r="CH88" s="414"/>
      <c r="CI88" s="414"/>
      <c r="CJ88" s="414"/>
      <c r="CK88" s="414"/>
      <c r="CL88" s="414"/>
      <c r="CM88" s="414"/>
      <c r="CN88" s="414"/>
      <c r="CO88" s="414"/>
      <c r="CP88" s="414"/>
      <c r="CQ88" s="414"/>
      <c r="CR88" s="414"/>
      <c r="CS88" s="414"/>
      <c r="CT88" s="414"/>
      <c r="CU88" s="414"/>
      <c r="CV88" s="414"/>
      <c r="CW88" s="414"/>
      <c r="CX88" s="414"/>
      <c r="CY88" s="414"/>
      <c r="CZ88" s="414"/>
      <c r="DA88" s="415"/>
    </row>
    <row r="89" spans="2:4" ht="15" customHeight="1">
      <c r="B89" s="24" t="s">
        <v>38</v>
      </c>
      <c r="C89" s="8" t="s">
        <v>227</v>
      </c>
      <c r="D89" s="24"/>
    </row>
    <row r="90" ht="10.5">
      <c r="D90" s="8" t="s">
        <v>228</v>
      </c>
    </row>
    <row r="91" ht="10.5">
      <c r="D91" s="8" t="s">
        <v>229</v>
      </c>
    </row>
    <row r="92" ht="10.5">
      <c r="D92" s="8" t="s">
        <v>230</v>
      </c>
    </row>
    <row r="93" ht="10.5">
      <c r="D93" s="8" t="s">
        <v>231</v>
      </c>
    </row>
    <row r="94" ht="10.5">
      <c r="D94" s="8" t="s">
        <v>232</v>
      </c>
    </row>
    <row r="95" ht="10.5">
      <c r="D95" s="8" t="s">
        <v>233</v>
      </c>
    </row>
    <row r="96" spans="2:4" s="1" customFormat="1" ht="11.25">
      <c r="B96" s="25" t="s">
        <v>39</v>
      </c>
      <c r="C96" s="1" t="s">
        <v>234</v>
      </c>
      <c r="D96" s="25"/>
    </row>
    <row r="98" spans="1:105" s="3" customFormat="1" ht="12">
      <c r="A98" s="26" t="s">
        <v>235</v>
      </c>
      <c r="BF98" s="390"/>
      <c r="BG98" s="390"/>
      <c r="BH98" s="390"/>
      <c r="BI98" s="390"/>
      <c r="BJ98" s="390"/>
      <c r="BK98" s="390"/>
      <c r="BL98" s="390"/>
      <c r="BM98" s="390"/>
      <c r="BN98" s="390"/>
      <c r="BO98" s="390"/>
      <c r="BP98" s="390"/>
      <c r="BQ98" s="390"/>
      <c r="BR98" s="390"/>
      <c r="BS98" s="390"/>
      <c r="BT98" s="390"/>
      <c r="BU98" s="390"/>
      <c r="BV98" s="390"/>
      <c r="BW98" s="390"/>
      <c r="BX98" s="390"/>
      <c r="BY98" s="390"/>
      <c r="CC98" s="390"/>
      <c r="CD98" s="390"/>
      <c r="CE98" s="390"/>
      <c r="CF98" s="390"/>
      <c r="CG98" s="390"/>
      <c r="CH98" s="390"/>
      <c r="CI98" s="390"/>
      <c r="CJ98" s="390"/>
      <c r="CK98" s="390"/>
      <c r="CL98" s="390"/>
      <c r="CM98" s="390"/>
      <c r="CN98" s="390"/>
      <c r="CO98" s="390"/>
      <c r="CP98" s="390"/>
      <c r="CQ98" s="390"/>
      <c r="CR98" s="390"/>
      <c r="CS98" s="390"/>
      <c r="CT98" s="390"/>
      <c r="CU98" s="390"/>
      <c r="CV98" s="390"/>
      <c r="CW98" s="390"/>
      <c r="CX98" s="390"/>
      <c r="CY98" s="390"/>
      <c r="CZ98" s="390"/>
      <c r="DA98" s="390"/>
    </row>
    <row r="99" spans="58:105" s="1" customFormat="1" ht="11.25">
      <c r="BF99" s="153" t="s">
        <v>17</v>
      </c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CC99" s="153" t="s">
        <v>236</v>
      </c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</row>
    <row r="100" s="1" customFormat="1" ht="11.25">
      <c r="BZ100" s="1" t="s">
        <v>20</v>
      </c>
    </row>
  </sheetData>
  <sheetProtection/>
  <mergeCells count="165">
    <mergeCell ref="A13:AZ13"/>
    <mergeCell ref="BA13:DA13"/>
    <mergeCell ref="CC1:DA1"/>
    <mergeCell ref="A3:DA3"/>
    <mergeCell ref="CD5:DA5"/>
    <mergeCell ref="BZ6:DA6"/>
    <mergeCell ref="BZ7:DA7"/>
    <mergeCell ref="BY8:BZ8"/>
    <mergeCell ref="CA8:CC8"/>
    <mergeCell ref="CD8:CE8"/>
    <mergeCell ref="CT8:CV8"/>
    <mergeCell ref="A11:AZ11"/>
    <mergeCell ref="BA11:DA11"/>
    <mergeCell ref="A12:AZ12"/>
    <mergeCell ref="BA12:DA12"/>
    <mergeCell ref="CF8:CP8"/>
    <mergeCell ref="CQ8:CS8"/>
    <mergeCell ref="A14:AZ14"/>
    <mergeCell ref="BA14:DA14"/>
    <mergeCell ref="A15:AZ15"/>
    <mergeCell ref="BA15:DA15"/>
    <mergeCell ref="A17:AZ17"/>
    <mergeCell ref="BA17:DA17"/>
    <mergeCell ref="A24:AZ24"/>
    <mergeCell ref="BA24:DA24"/>
    <mergeCell ref="A16:AZ16"/>
    <mergeCell ref="BA16:DA16"/>
    <mergeCell ref="A25:AZ25"/>
    <mergeCell ref="BA25:DA25"/>
    <mergeCell ref="A20:AZ20"/>
    <mergeCell ref="BA20:DA20"/>
    <mergeCell ref="A21:AZ21"/>
    <mergeCell ref="BA21:DA21"/>
    <mergeCell ref="A18:AZ18"/>
    <mergeCell ref="BA18:DA18"/>
    <mergeCell ref="A19:AZ19"/>
    <mergeCell ref="BA19:DA19"/>
    <mergeCell ref="A23:AZ23"/>
    <mergeCell ref="BA23:DA23"/>
    <mergeCell ref="A22:AZ22"/>
    <mergeCell ref="BA22:DA22"/>
    <mergeCell ref="A26:AZ26"/>
    <mergeCell ref="BA26:DA26"/>
    <mergeCell ref="A27:AZ27"/>
    <mergeCell ref="BA27:DA27"/>
    <mergeCell ref="A33:Y33"/>
    <mergeCell ref="Z33:AE33"/>
    <mergeCell ref="AF33:AY33"/>
    <mergeCell ref="BA33:DA34"/>
    <mergeCell ref="A34:AZ34"/>
    <mergeCell ref="BA28:DA28"/>
    <mergeCell ref="A28:AZ28"/>
    <mergeCell ref="BA30:DA30"/>
    <mergeCell ref="A32:AZ32"/>
    <mergeCell ref="BA32:DA32"/>
    <mergeCell ref="A31:AZ31"/>
    <mergeCell ref="BA31:DA31"/>
    <mergeCell ref="A30:AZ30"/>
    <mergeCell ref="A29:AZ29"/>
    <mergeCell ref="BA29:DA29"/>
    <mergeCell ref="BA37:DA37"/>
    <mergeCell ref="A38:AZ38"/>
    <mergeCell ref="BA38:DA38"/>
    <mergeCell ref="A39:AZ39"/>
    <mergeCell ref="BA39:DA39"/>
    <mergeCell ref="A40:Y40"/>
    <mergeCell ref="Z40:AE40"/>
    <mergeCell ref="AF40:AY40"/>
    <mergeCell ref="A42:AZ42"/>
    <mergeCell ref="BA42:DA42"/>
    <mergeCell ref="A43:AZ43"/>
    <mergeCell ref="BA43:DA43"/>
    <mergeCell ref="A35:AZ35"/>
    <mergeCell ref="BA35:DA35"/>
    <mergeCell ref="A36:AZ36"/>
    <mergeCell ref="BA36:DA36"/>
    <mergeCell ref="A41:AZ41"/>
    <mergeCell ref="A37:AZ37"/>
    <mergeCell ref="BA40:DA41"/>
    <mergeCell ref="A46:Y46"/>
    <mergeCell ref="Z46:AE46"/>
    <mergeCell ref="AF46:AY46"/>
    <mergeCell ref="BA46:DA47"/>
    <mergeCell ref="A47:AZ47"/>
    <mergeCell ref="A44:AZ44"/>
    <mergeCell ref="BA44:DA44"/>
    <mergeCell ref="A45:AZ45"/>
    <mergeCell ref="BA45:DA45"/>
    <mergeCell ref="BA54:DA54"/>
    <mergeCell ref="A55:AZ55"/>
    <mergeCell ref="BA48:DA48"/>
    <mergeCell ref="A49:AZ49"/>
    <mergeCell ref="BA49:DA49"/>
    <mergeCell ref="A51:AZ51"/>
    <mergeCell ref="BA51:DA51"/>
    <mergeCell ref="A50:AZ50"/>
    <mergeCell ref="BA50:DA50"/>
    <mergeCell ref="A48:AZ48"/>
    <mergeCell ref="A59:AZ59"/>
    <mergeCell ref="BA59:DA59"/>
    <mergeCell ref="A57:AZ57"/>
    <mergeCell ref="BA57:DA57"/>
    <mergeCell ref="A52:Y52"/>
    <mergeCell ref="Z52:AE52"/>
    <mergeCell ref="AF52:AY52"/>
    <mergeCell ref="BA52:DA53"/>
    <mergeCell ref="A53:AZ53"/>
    <mergeCell ref="A54:AZ54"/>
    <mergeCell ref="BA63:DA63"/>
    <mergeCell ref="BA61:DA61"/>
    <mergeCell ref="A62:AZ62"/>
    <mergeCell ref="A64:AZ64"/>
    <mergeCell ref="BA64:DA64"/>
    <mergeCell ref="BA55:DA55"/>
    <mergeCell ref="A56:AZ56"/>
    <mergeCell ref="BA56:DA56"/>
    <mergeCell ref="A58:AZ58"/>
    <mergeCell ref="BA58:DA58"/>
    <mergeCell ref="A70:AZ70"/>
    <mergeCell ref="A71:AZ71"/>
    <mergeCell ref="A72:AZ72"/>
    <mergeCell ref="A65:AZ65"/>
    <mergeCell ref="BA65:DA65"/>
    <mergeCell ref="A60:AZ60"/>
    <mergeCell ref="BA60:DA60"/>
    <mergeCell ref="A61:AZ61"/>
    <mergeCell ref="BA62:DA62"/>
    <mergeCell ref="A63:AZ63"/>
    <mergeCell ref="A76:AZ76"/>
    <mergeCell ref="BA76:DA76"/>
    <mergeCell ref="A77:AZ77"/>
    <mergeCell ref="A74:AZ74"/>
    <mergeCell ref="BA74:DA74"/>
    <mergeCell ref="A66:AZ66"/>
    <mergeCell ref="BA66:DA71"/>
    <mergeCell ref="A67:AZ67"/>
    <mergeCell ref="A68:AZ68"/>
    <mergeCell ref="A69:AZ69"/>
    <mergeCell ref="A85:AZ85"/>
    <mergeCell ref="A83:AZ83"/>
    <mergeCell ref="BA83:DA88"/>
    <mergeCell ref="BA72:DA72"/>
    <mergeCell ref="A73:AZ73"/>
    <mergeCell ref="BA73:DA73"/>
    <mergeCell ref="A80:AZ80"/>
    <mergeCell ref="BA80:DA80"/>
    <mergeCell ref="A75:AZ75"/>
    <mergeCell ref="BA75:DA75"/>
    <mergeCell ref="BA77:DA77"/>
    <mergeCell ref="A78:AZ78"/>
    <mergeCell ref="BA78:DA78"/>
    <mergeCell ref="A79:AZ79"/>
    <mergeCell ref="BA79:DA79"/>
    <mergeCell ref="A82:AZ82"/>
    <mergeCell ref="BA82:DA82"/>
    <mergeCell ref="BF99:BY99"/>
    <mergeCell ref="CC99:DA99"/>
    <mergeCell ref="A88:AZ88"/>
    <mergeCell ref="A81:AZ81"/>
    <mergeCell ref="BA81:DA81"/>
    <mergeCell ref="BF98:BY98"/>
    <mergeCell ref="CC98:DA98"/>
    <mergeCell ref="A86:AZ86"/>
    <mergeCell ref="A87:AZ87"/>
    <mergeCell ref="A84:AZ84"/>
  </mergeCells>
  <printOptions horizontalCentered="1"/>
  <pageMargins left="0.2362204724409449" right="0.2362204724409449" top="0.7480314960629921" bottom="0.7480314960629921" header="0.31496062992125984" footer="0.31496062992125984"/>
  <pageSetup fitToHeight="6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view="pageBreakPreview" zoomScaleNormal="130" zoomScaleSheetLayoutView="100" zoomScalePageLayoutView="0" workbookViewId="0" topLeftCell="A1">
      <selection activeCell="M19" sqref="M19:AQ19"/>
    </sheetView>
  </sheetViews>
  <sheetFormatPr defaultColWidth="0.875" defaultRowHeight="12.75"/>
  <cols>
    <col min="1" max="151" width="0.875" style="8" customWidth="1"/>
    <col min="152" max="152" width="1.37890625" style="8" customWidth="1"/>
    <col min="153" max="16384" width="0.875" style="8" customWidth="1"/>
  </cols>
  <sheetData>
    <row r="1" spans="135:161" s="14" customFormat="1" ht="35.25" customHeight="1">
      <c r="EE1" s="151" t="s">
        <v>237</v>
      </c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</row>
    <row r="2" s="1" customFormat="1" ht="11.25"/>
    <row r="3" spans="1:161" s="12" customFormat="1" ht="33" customHeight="1">
      <c r="A3" s="470" t="s">
        <v>238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  <c r="CR3" s="377"/>
      <c r="CS3" s="377"/>
      <c r="CT3" s="377"/>
      <c r="CU3" s="377"/>
      <c r="CV3" s="377"/>
      <c r="CW3" s="377"/>
      <c r="CX3" s="377"/>
      <c r="CY3" s="377"/>
      <c r="CZ3" s="377"/>
      <c r="DA3" s="377"/>
      <c r="DB3" s="377"/>
      <c r="DC3" s="377"/>
      <c r="DD3" s="377"/>
      <c r="DE3" s="377"/>
      <c r="DF3" s="377"/>
      <c r="DG3" s="377"/>
      <c r="DH3" s="377"/>
      <c r="DI3" s="377"/>
      <c r="DJ3" s="377"/>
      <c r="DK3" s="377"/>
      <c r="DL3" s="377"/>
      <c r="DM3" s="377"/>
      <c r="DN3" s="377"/>
      <c r="DO3" s="377"/>
      <c r="DP3" s="377"/>
      <c r="DQ3" s="377"/>
      <c r="DR3" s="377"/>
      <c r="DS3" s="377"/>
      <c r="DT3" s="377"/>
      <c r="DU3" s="377"/>
      <c r="DV3" s="377"/>
      <c r="DW3" s="377"/>
      <c r="DX3" s="377"/>
      <c r="DY3" s="377"/>
      <c r="DZ3" s="377"/>
      <c r="EA3" s="377"/>
      <c r="EB3" s="377"/>
      <c r="EC3" s="377"/>
      <c r="ED3" s="377"/>
      <c r="EE3" s="377"/>
      <c r="EF3" s="377"/>
      <c r="EG3" s="377"/>
      <c r="EH3" s="377"/>
      <c r="EI3" s="377"/>
      <c r="EJ3" s="377"/>
      <c r="EK3" s="377"/>
      <c r="EL3" s="377"/>
      <c r="EM3" s="377"/>
      <c r="EN3" s="377"/>
      <c r="EO3" s="377"/>
      <c r="EP3" s="377"/>
      <c r="EQ3" s="377"/>
      <c r="ER3" s="377"/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</row>
    <row r="4" s="1" customFormat="1" ht="11.25"/>
    <row r="5" spans="18:161" s="14" customFormat="1" ht="24.75" customHeight="1">
      <c r="R5" s="1"/>
      <c r="S5" s="1"/>
      <c r="T5" s="1"/>
      <c r="U5" s="1"/>
      <c r="V5" s="1"/>
      <c r="W5" s="1"/>
      <c r="EE5" s="378" t="s">
        <v>395</v>
      </c>
      <c r="EF5" s="378"/>
      <c r="EG5" s="378"/>
      <c r="EH5" s="378"/>
      <c r="EI5" s="378"/>
      <c r="EJ5" s="378"/>
      <c r="EK5" s="378"/>
      <c r="EL5" s="378"/>
      <c r="EM5" s="378"/>
      <c r="EN5" s="378"/>
      <c r="EO5" s="378"/>
      <c r="EP5" s="378"/>
      <c r="EQ5" s="378"/>
      <c r="ER5" s="378"/>
      <c r="ES5" s="378"/>
      <c r="ET5" s="378"/>
      <c r="EU5" s="378"/>
      <c r="EV5" s="378"/>
      <c r="EW5" s="378"/>
      <c r="EX5" s="378"/>
      <c r="EY5" s="378"/>
      <c r="EZ5" s="378"/>
      <c r="FA5" s="378"/>
      <c r="FB5" s="378"/>
      <c r="FC5" s="378"/>
      <c r="FD5" s="378"/>
      <c r="FE5" s="378"/>
    </row>
    <row r="6" spans="18:161" s="14" customFormat="1" ht="15">
      <c r="R6" s="17"/>
      <c r="ED6" s="379" t="str">
        <f>'[1]стр.1'!HA4</f>
        <v>А.Ю. Лунёв</v>
      </c>
      <c r="EE6" s="379"/>
      <c r="EF6" s="379"/>
      <c r="EG6" s="379"/>
      <c r="EH6" s="379"/>
      <c r="EI6" s="379"/>
      <c r="EJ6" s="379"/>
      <c r="EK6" s="379"/>
      <c r="EL6" s="379"/>
      <c r="EM6" s="379"/>
      <c r="EN6" s="379"/>
      <c r="EO6" s="379"/>
      <c r="EP6" s="379"/>
      <c r="EQ6" s="379"/>
      <c r="ER6" s="379"/>
      <c r="ES6" s="379"/>
      <c r="ET6" s="379"/>
      <c r="EU6" s="379"/>
      <c r="EV6" s="379"/>
      <c r="EW6" s="379"/>
      <c r="EX6" s="379"/>
      <c r="EY6" s="379"/>
      <c r="EZ6" s="379"/>
      <c r="FA6" s="379"/>
      <c r="FB6" s="379"/>
      <c r="FC6" s="379"/>
      <c r="FD6" s="379"/>
      <c r="FE6" s="379"/>
    </row>
    <row r="7" spans="18:161" s="14" customFormat="1" ht="15">
      <c r="R7" s="1"/>
      <c r="ED7" s="153" t="s">
        <v>17</v>
      </c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</row>
    <row r="8" spans="132:160" s="18" customFormat="1" ht="12.75">
      <c r="EB8" s="353" t="s">
        <v>18</v>
      </c>
      <c r="EC8" s="353"/>
      <c r="ED8" s="380" t="s">
        <v>312</v>
      </c>
      <c r="EE8" s="380"/>
      <c r="EF8" s="380"/>
      <c r="EG8" s="381" t="s">
        <v>18</v>
      </c>
      <c r="EH8" s="381"/>
      <c r="EI8" s="380" t="s">
        <v>417</v>
      </c>
      <c r="EJ8" s="380"/>
      <c r="EK8" s="380"/>
      <c r="EL8" s="380"/>
      <c r="EM8" s="380"/>
      <c r="EN8" s="380"/>
      <c r="EO8" s="380"/>
      <c r="EP8" s="380"/>
      <c r="EQ8" s="380"/>
      <c r="ER8" s="380"/>
      <c r="ES8" s="380"/>
      <c r="ET8" s="353">
        <v>20</v>
      </c>
      <c r="EU8" s="353"/>
      <c r="EV8" s="353"/>
      <c r="EW8" s="354" t="s">
        <v>399</v>
      </c>
      <c r="EX8" s="354"/>
      <c r="EY8" s="354"/>
      <c r="FA8" s="20" t="s">
        <v>19</v>
      </c>
      <c r="FD8" s="20"/>
    </row>
    <row r="9" s="18" customFormat="1" ht="12.75">
      <c r="FE9" s="19" t="s">
        <v>20</v>
      </c>
    </row>
    <row r="11" spans="1:31" s="3" customFormat="1" ht="12">
      <c r="A11" s="3" t="s">
        <v>239</v>
      </c>
      <c r="Q11" s="468" t="s">
        <v>420</v>
      </c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</row>
    <row r="12" s="3" customFormat="1" ht="12"/>
    <row r="13" spans="1:29" s="3" customFormat="1" ht="12.75" customHeight="1">
      <c r="A13" s="3" t="s">
        <v>240</v>
      </c>
      <c r="P13" s="129" t="s">
        <v>390</v>
      </c>
      <c r="Q13" s="129"/>
      <c r="R13" s="129"/>
      <c r="S13" s="129"/>
      <c r="T13" s="129"/>
      <c r="U13" s="131">
        <v>20</v>
      </c>
      <c r="V13" s="131"/>
      <c r="W13" s="131"/>
      <c r="X13" s="128" t="s">
        <v>399</v>
      </c>
      <c r="Y13" s="128"/>
      <c r="Z13" s="128"/>
      <c r="AA13" s="128"/>
      <c r="AB13" s="128"/>
      <c r="AC13" s="3" t="s">
        <v>241</v>
      </c>
    </row>
    <row r="14" s="3" customFormat="1" ht="6" customHeight="1" thickBot="1"/>
    <row r="15" spans="1:161" ht="17.25" customHeight="1">
      <c r="A15" s="365" t="s">
        <v>242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9"/>
      <c r="M15" s="227" t="s">
        <v>243</v>
      </c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9"/>
      <c r="AR15" s="233" t="s">
        <v>244</v>
      </c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351"/>
      <c r="CF15" s="227" t="s">
        <v>245</v>
      </c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9"/>
      <c r="CV15" s="227" t="s">
        <v>246</v>
      </c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9"/>
      <c r="DL15" s="227" t="s">
        <v>247</v>
      </c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9"/>
      <c r="EA15" s="227" t="s">
        <v>248</v>
      </c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465"/>
    </row>
    <row r="16" spans="1:161" ht="10.5">
      <c r="A16" s="366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8"/>
      <c r="M16" s="372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8"/>
      <c r="AR16" s="226" t="s">
        <v>6</v>
      </c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5"/>
      <c r="BL16" s="226" t="s">
        <v>7</v>
      </c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5"/>
      <c r="CF16" s="372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8"/>
      <c r="CV16" s="372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8"/>
      <c r="DL16" s="372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8"/>
      <c r="EA16" s="372"/>
      <c r="EB16" s="367"/>
      <c r="EC16" s="367"/>
      <c r="ED16" s="367"/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466"/>
    </row>
    <row r="17" spans="1:161" ht="21" customHeight="1">
      <c r="A17" s="469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2"/>
      <c r="M17" s="230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2"/>
      <c r="AR17" s="226" t="s">
        <v>249</v>
      </c>
      <c r="AS17" s="224"/>
      <c r="AT17" s="224"/>
      <c r="AU17" s="224"/>
      <c r="AV17" s="224"/>
      <c r="AW17" s="224"/>
      <c r="AX17" s="224"/>
      <c r="AY17" s="224"/>
      <c r="AZ17" s="224"/>
      <c r="BA17" s="225"/>
      <c r="BB17" s="226" t="s">
        <v>250</v>
      </c>
      <c r="BC17" s="224"/>
      <c r="BD17" s="224"/>
      <c r="BE17" s="224"/>
      <c r="BF17" s="224"/>
      <c r="BG17" s="224"/>
      <c r="BH17" s="224"/>
      <c r="BI17" s="224"/>
      <c r="BJ17" s="224"/>
      <c r="BK17" s="225"/>
      <c r="BL17" s="226" t="s">
        <v>249</v>
      </c>
      <c r="BM17" s="224"/>
      <c r="BN17" s="224"/>
      <c r="BO17" s="224"/>
      <c r="BP17" s="224"/>
      <c r="BQ17" s="224"/>
      <c r="BR17" s="224"/>
      <c r="BS17" s="224"/>
      <c r="BT17" s="224"/>
      <c r="BU17" s="225"/>
      <c r="BV17" s="226" t="s">
        <v>250</v>
      </c>
      <c r="BW17" s="224"/>
      <c r="BX17" s="224"/>
      <c r="BY17" s="224"/>
      <c r="BZ17" s="224"/>
      <c r="CA17" s="224"/>
      <c r="CB17" s="224"/>
      <c r="CC17" s="224"/>
      <c r="CD17" s="224"/>
      <c r="CE17" s="225"/>
      <c r="CF17" s="230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2"/>
      <c r="CV17" s="230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2"/>
      <c r="DL17" s="230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2"/>
      <c r="EA17" s="230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9"/>
    </row>
    <row r="18" spans="1:161" s="22" customFormat="1" ht="10.5" customHeight="1">
      <c r="A18" s="467">
        <v>1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3"/>
      <c r="M18" s="461">
        <v>2</v>
      </c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3"/>
      <c r="AR18" s="461">
        <v>3</v>
      </c>
      <c r="AS18" s="462"/>
      <c r="AT18" s="462"/>
      <c r="AU18" s="462"/>
      <c r="AV18" s="462"/>
      <c r="AW18" s="462"/>
      <c r="AX18" s="462"/>
      <c r="AY18" s="462"/>
      <c r="AZ18" s="462"/>
      <c r="BA18" s="463"/>
      <c r="BB18" s="461">
        <v>4</v>
      </c>
      <c r="BC18" s="462"/>
      <c r="BD18" s="462"/>
      <c r="BE18" s="462"/>
      <c r="BF18" s="462"/>
      <c r="BG18" s="462"/>
      <c r="BH18" s="462"/>
      <c r="BI18" s="462"/>
      <c r="BJ18" s="462"/>
      <c r="BK18" s="463"/>
      <c r="BL18" s="461">
        <v>5</v>
      </c>
      <c r="BM18" s="462"/>
      <c r="BN18" s="462"/>
      <c r="BO18" s="462"/>
      <c r="BP18" s="462"/>
      <c r="BQ18" s="462"/>
      <c r="BR18" s="462"/>
      <c r="BS18" s="462"/>
      <c r="BT18" s="462"/>
      <c r="BU18" s="463"/>
      <c r="BV18" s="461">
        <v>6</v>
      </c>
      <c r="BW18" s="462"/>
      <c r="BX18" s="462"/>
      <c r="BY18" s="462"/>
      <c r="BZ18" s="462"/>
      <c r="CA18" s="462"/>
      <c r="CB18" s="462"/>
      <c r="CC18" s="462"/>
      <c r="CD18" s="462"/>
      <c r="CE18" s="463"/>
      <c r="CF18" s="461">
        <v>8</v>
      </c>
      <c r="CG18" s="462"/>
      <c r="CH18" s="462"/>
      <c r="CI18" s="462"/>
      <c r="CJ18" s="462"/>
      <c r="CK18" s="462"/>
      <c r="CL18" s="462"/>
      <c r="CM18" s="462"/>
      <c r="CN18" s="462"/>
      <c r="CO18" s="462"/>
      <c r="CP18" s="462"/>
      <c r="CQ18" s="462"/>
      <c r="CR18" s="462"/>
      <c r="CS18" s="462"/>
      <c r="CT18" s="462"/>
      <c r="CU18" s="463"/>
      <c r="CV18" s="461">
        <v>9</v>
      </c>
      <c r="CW18" s="462"/>
      <c r="CX18" s="462"/>
      <c r="CY18" s="462"/>
      <c r="CZ18" s="462"/>
      <c r="DA18" s="462"/>
      <c r="DB18" s="462"/>
      <c r="DC18" s="462"/>
      <c r="DD18" s="462"/>
      <c r="DE18" s="462"/>
      <c r="DF18" s="462"/>
      <c r="DG18" s="462"/>
      <c r="DH18" s="462"/>
      <c r="DI18" s="462"/>
      <c r="DJ18" s="462"/>
      <c r="DK18" s="463"/>
      <c r="DL18" s="461">
        <v>10</v>
      </c>
      <c r="DM18" s="462"/>
      <c r="DN18" s="462"/>
      <c r="DO18" s="462"/>
      <c r="DP18" s="462"/>
      <c r="DQ18" s="462"/>
      <c r="DR18" s="462"/>
      <c r="DS18" s="462"/>
      <c r="DT18" s="462"/>
      <c r="DU18" s="462"/>
      <c r="DV18" s="462"/>
      <c r="DW18" s="462"/>
      <c r="DX18" s="462"/>
      <c r="DY18" s="462"/>
      <c r="DZ18" s="463"/>
      <c r="EA18" s="461">
        <v>11</v>
      </c>
      <c r="EB18" s="462"/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M18" s="462"/>
      <c r="EN18" s="462"/>
      <c r="EO18" s="462"/>
      <c r="EP18" s="462"/>
      <c r="EQ18" s="462"/>
      <c r="ER18" s="462"/>
      <c r="ES18" s="462"/>
      <c r="ET18" s="462"/>
      <c r="EU18" s="462"/>
      <c r="EV18" s="462"/>
      <c r="EW18" s="462"/>
      <c r="EX18" s="462"/>
      <c r="EY18" s="462"/>
      <c r="EZ18" s="462"/>
      <c r="FA18" s="462"/>
      <c r="FB18" s="462"/>
      <c r="FC18" s="462"/>
      <c r="FD18" s="462"/>
      <c r="FE18" s="464"/>
    </row>
    <row r="19" spans="1:161" s="22" customFormat="1" ht="84.75" customHeight="1">
      <c r="A19" s="458" t="s">
        <v>251</v>
      </c>
      <c r="B19" s="458"/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6" t="str">
        <f>'[1]стр.1'!F19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</v>
      </c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456"/>
      <c r="AC19" s="456"/>
      <c r="AD19" s="456"/>
      <c r="AE19" s="456"/>
      <c r="AF19" s="456"/>
      <c r="AG19" s="456"/>
      <c r="AH19" s="456"/>
      <c r="AI19" s="456"/>
      <c r="AJ19" s="456"/>
      <c r="AK19" s="456"/>
      <c r="AL19" s="456"/>
      <c r="AM19" s="456"/>
      <c r="AN19" s="456"/>
      <c r="AO19" s="456"/>
      <c r="AP19" s="456"/>
      <c r="AQ19" s="456"/>
      <c r="AR19" s="458" t="s">
        <v>325</v>
      </c>
      <c r="AS19" s="458"/>
      <c r="AT19" s="458"/>
      <c r="AU19" s="458"/>
      <c r="AV19" s="458"/>
      <c r="AW19" s="458"/>
      <c r="AX19" s="458"/>
      <c r="AY19" s="458"/>
      <c r="AZ19" s="458"/>
      <c r="BA19" s="458"/>
      <c r="BB19" s="458" t="s">
        <v>376</v>
      </c>
      <c r="BC19" s="458"/>
      <c r="BD19" s="458"/>
      <c r="BE19" s="458"/>
      <c r="BF19" s="458"/>
      <c r="BG19" s="458"/>
      <c r="BH19" s="458"/>
      <c r="BI19" s="458"/>
      <c r="BJ19" s="458"/>
      <c r="BK19" s="458"/>
      <c r="BL19" s="458" t="s">
        <v>325</v>
      </c>
      <c r="BM19" s="459"/>
      <c r="BN19" s="459"/>
      <c r="BO19" s="459"/>
      <c r="BP19" s="459"/>
      <c r="BQ19" s="459"/>
      <c r="BR19" s="459"/>
      <c r="BS19" s="459"/>
      <c r="BT19" s="459"/>
      <c r="BU19" s="459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60">
        <v>0.97</v>
      </c>
      <c r="CG19" s="457"/>
      <c r="CH19" s="457"/>
      <c r="CI19" s="457"/>
      <c r="CJ19" s="457"/>
      <c r="CK19" s="457"/>
      <c r="CL19" s="457"/>
      <c r="CM19" s="457"/>
      <c r="CN19" s="457"/>
      <c r="CO19" s="457"/>
      <c r="CP19" s="457"/>
      <c r="CQ19" s="457"/>
      <c r="CR19" s="457"/>
      <c r="CS19" s="457"/>
      <c r="CT19" s="457"/>
      <c r="CU19" s="457"/>
      <c r="CV19" s="457">
        <v>0</v>
      </c>
      <c r="CW19" s="457"/>
      <c r="CX19" s="457"/>
      <c r="CY19" s="457"/>
      <c r="CZ19" s="457"/>
      <c r="DA19" s="457"/>
      <c r="DB19" s="457"/>
      <c r="DC19" s="457"/>
      <c r="DD19" s="457"/>
      <c r="DE19" s="457"/>
      <c r="DF19" s="457"/>
      <c r="DG19" s="457"/>
      <c r="DH19" s="457"/>
      <c r="DI19" s="457"/>
      <c r="DJ19" s="457"/>
      <c r="DK19" s="457"/>
      <c r="DL19" s="456"/>
      <c r="DM19" s="456"/>
      <c r="DN19" s="456"/>
      <c r="DO19" s="456"/>
      <c r="DP19" s="456"/>
      <c r="DQ19" s="456"/>
      <c r="DR19" s="456"/>
      <c r="DS19" s="456"/>
      <c r="DT19" s="456"/>
      <c r="DU19" s="456"/>
      <c r="DV19" s="456"/>
      <c r="DW19" s="456"/>
      <c r="DX19" s="456"/>
      <c r="DY19" s="456"/>
      <c r="DZ19" s="456"/>
      <c r="EA19" s="456" t="s">
        <v>409</v>
      </c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456"/>
      <c r="EU19" s="456"/>
      <c r="EV19" s="456"/>
      <c r="EW19" s="456"/>
      <c r="EX19" s="456"/>
      <c r="EY19" s="456"/>
      <c r="EZ19" s="456"/>
      <c r="FA19" s="456"/>
      <c r="FB19" s="456"/>
      <c r="FC19" s="456"/>
      <c r="FD19" s="456"/>
      <c r="FE19" s="456"/>
    </row>
    <row r="20" spans="1:161" s="22" customFormat="1" ht="54.75" customHeight="1">
      <c r="A20" s="458" t="s">
        <v>252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6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456"/>
      <c r="AC20" s="456"/>
      <c r="AD20" s="456"/>
      <c r="AE20" s="456"/>
      <c r="AF20" s="456"/>
      <c r="AG20" s="456"/>
      <c r="AH20" s="456"/>
      <c r="AI20" s="456"/>
      <c r="AJ20" s="456"/>
      <c r="AK20" s="456"/>
      <c r="AL20" s="456"/>
      <c r="AM20" s="456"/>
      <c r="AN20" s="456"/>
      <c r="AO20" s="456"/>
      <c r="AP20" s="456"/>
      <c r="AQ20" s="456"/>
      <c r="AR20" s="458" t="s">
        <v>410</v>
      </c>
      <c r="AS20" s="459"/>
      <c r="AT20" s="459"/>
      <c r="AU20" s="459"/>
      <c r="AV20" s="459"/>
      <c r="AW20" s="459"/>
      <c r="AX20" s="459"/>
      <c r="AY20" s="459"/>
      <c r="AZ20" s="459"/>
      <c r="BA20" s="459"/>
      <c r="BB20" s="458" t="s">
        <v>411</v>
      </c>
      <c r="BC20" s="458"/>
      <c r="BD20" s="458"/>
      <c r="BE20" s="458"/>
      <c r="BF20" s="458"/>
      <c r="BG20" s="458"/>
      <c r="BH20" s="458"/>
      <c r="BI20" s="458"/>
      <c r="BJ20" s="458"/>
      <c r="BK20" s="458"/>
      <c r="BL20" s="458" t="s">
        <v>410</v>
      </c>
      <c r="BM20" s="459"/>
      <c r="BN20" s="459"/>
      <c r="BO20" s="459"/>
      <c r="BP20" s="459"/>
      <c r="BQ20" s="459"/>
      <c r="BR20" s="459"/>
      <c r="BS20" s="459"/>
      <c r="BT20" s="459"/>
      <c r="BU20" s="459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7">
        <v>0</v>
      </c>
      <c r="CG20" s="457"/>
      <c r="CH20" s="457"/>
      <c r="CI20" s="457"/>
      <c r="CJ20" s="457"/>
      <c r="CK20" s="457"/>
      <c r="CL20" s="457"/>
      <c r="CM20" s="457"/>
      <c r="CN20" s="457"/>
      <c r="CO20" s="457"/>
      <c r="CP20" s="457"/>
      <c r="CQ20" s="457"/>
      <c r="CR20" s="457"/>
      <c r="CS20" s="457"/>
      <c r="CT20" s="457"/>
      <c r="CU20" s="457"/>
      <c r="CV20" s="457">
        <v>0</v>
      </c>
      <c r="CW20" s="457"/>
      <c r="CX20" s="457"/>
      <c r="CY20" s="457"/>
      <c r="CZ20" s="457"/>
      <c r="DA20" s="457"/>
      <c r="DB20" s="457"/>
      <c r="DC20" s="457"/>
      <c r="DD20" s="457"/>
      <c r="DE20" s="457"/>
      <c r="DF20" s="457"/>
      <c r="DG20" s="457"/>
      <c r="DH20" s="457"/>
      <c r="DI20" s="457"/>
      <c r="DJ20" s="457"/>
      <c r="DK20" s="457"/>
      <c r="DL20" s="456"/>
      <c r="DM20" s="456"/>
      <c r="DN20" s="456"/>
      <c r="DO20" s="456"/>
      <c r="DP20" s="456"/>
      <c r="DQ20" s="456"/>
      <c r="DR20" s="456"/>
      <c r="DS20" s="456"/>
      <c r="DT20" s="456"/>
      <c r="DU20" s="456"/>
      <c r="DV20" s="456"/>
      <c r="DW20" s="456"/>
      <c r="DX20" s="456"/>
      <c r="DY20" s="456"/>
      <c r="DZ20" s="456"/>
      <c r="EA20" s="456" t="s">
        <v>409</v>
      </c>
      <c r="EB20" s="456"/>
      <c r="EC20" s="456"/>
      <c r="ED20" s="456"/>
      <c r="EE20" s="456"/>
      <c r="EF20" s="456"/>
      <c r="EG20" s="456"/>
      <c r="EH20" s="456"/>
      <c r="EI20" s="456"/>
      <c r="EJ20" s="456"/>
      <c r="EK20" s="456"/>
      <c r="EL20" s="456"/>
      <c r="EM20" s="456"/>
      <c r="EN20" s="456"/>
      <c r="EO20" s="456"/>
      <c r="EP20" s="456"/>
      <c r="EQ20" s="456"/>
      <c r="ER20" s="456"/>
      <c r="ES20" s="456"/>
      <c r="ET20" s="456"/>
      <c r="EU20" s="456"/>
      <c r="EV20" s="456"/>
      <c r="EW20" s="456"/>
      <c r="EX20" s="456"/>
      <c r="EY20" s="456"/>
      <c r="EZ20" s="456"/>
      <c r="FA20" s="456"/>
      <c r="FB20" s="456"/>
      <c r="FC20" s="456"/>
      <c r="FD20" s="456"/>
      <c r="FE20" s="456"/>
    </row>
    <row r="21" spans="1:161" s="22" customFormat="1" ht="23.25" customHeight="1">
      <c r="A21" s="458" t="s">
        <v>321</v>
      </c>
      <c r="B21" s="458"/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6" t="str">
        <f>'стр.1'!F27</f>
        <v>Телемеханизация ПС 110/6 кВ "Комсомольская"</v>
      </c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8" t="s">
        <v>410</v>
      </c>
      <c r="AS21" s="459"/>
      <c r="AT21" s="459"/>
      <c r="AU21" s="459"/>
      <c r="AV21" s="459"/>
      <c r="AW21" s="459"/>
      <c r="AX21" s="459"/>
      <c r="AY21" s="459"/>
      <c r="AZ21" s="459"/>
      <c r="BA21" s="459"/>
      <c r="BB21" s="458" t="s">
        <v>411</v>
      </c>
      <c r="BC21" s="458"/>
      <c r="BD21" s="458"/>
      <c r="BE21" s="458"/>
      <c r="BF21" s="458"/>
      <c r="BG21" s="458"/>
      <c r="BH21" s="458"/>
      <c r="BI21" s="458"/>
      <c r="BJ21" s="458"/>
      <c r="BK21" s="458"/>
      <c r="BL21" s="458" t="s">
        <v>410</v>
      </c>
      <c r="BM21" s="459"/>
      <c r="BN21" s="459"/>
      <c r="BO21" s="459"/>
      <c r="BP21" s="459"/>
      <c r="BQ21" s="459"/>
      <c r="BR21" s="459"/>
      <c r="BS21" s="459"/>
      <c r="BT21" s="459"/>
      <c r="BU21" s="459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7">
        <v>0</v>
      </c>
      <c r="CG21" s="457"/>
      <c r="CH21" s="457"/>
      <c r="CI21" s="457"/>
      <c r="CJ21" s="457"/>
      <c r="CK21" s="457"/>
      <c r="CL21" s="457"/>
      <c r="CM21" s="457"/>
      <c r="CN21" s="457"/>
      <c r="CO21" s="457"/>
      <c r="CP21" s="457"/>
      <c r="CQ21" s="457"/>
      <c r="CR21" s="457"/>
      <c r="CS21" s="457"/>
      <c r="CT21" s="457"/>
      <c r="CU21" s="457"/>
      <c r="CV21" s="457">
        <v>0</v>
      </c>
      <c r="CW21" s="457"/>
      <c r="CX21" s="457"/>
      <c r="CY21" s="457"/>
      <c r="CZ21" s="457"/>
      <c r="DA21" s="457"/>
      <c r="DB21" s="457"/>
      <c r="DC21" s="457"/>
      <c r="DD21" s="457"/>
      <c r="DE21" s="457"/>
      <c r="DF21" s="457"/>
      <c r="DG21" s="457"/>
      <c r="DH21" s="457"/>
      <c r="DI21" s="457"/>
      <c r="DJ21" s="457"/>
      <c r="DK21" s="457"/>
      <c r="DL21" s="456"/>
      <c r="DM21" s="456"/>
      <c r="DN21" s="456"/>
      <c r="DO21" s="456"/>
      <c r="DP21" s="456"/>
      <c r="DQ21" s="456"/>
      <c r="DR21" s="456"/>
      <c r="DS21" s="456"/>
      <c r="DT21" s="456"/>
      <c r="DU21" s="456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456"/>
      <c r="EU21" s="456"/>
      <c r="EV21" s="456"/>
      <c r="EW21" s="456"/>
      <c r="EX21" s="456"/>
      <c r="EY21" s="456"/>
      <c r="EZ21" s="456"/>
      <c r="FA21" s="456"/>
      <c r="FB21" s="456"/>
      <c r="FC21" s="456"/>
      <c r="FD21" s="456"/>
      <c r="FE21" s="456"/>
    </row>
    <row r="22" spans="1:161" s="22" customFormat="1" ht="23.25" customHeight="1">
      <c r="A22" s="458" t="s">
        <v>322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6" t="str">
        <f>'стр.1'!F28</f>
        <v>Телемеханизация ПС 110/6 кВ "ГНС", разработка ПСД.</v>
      </c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8" t="s">
        <v>410</v>
      </c>
      <c r="AS22" s="459"/>
      <c r="AT22" s="459"/>
      <c r="AU22" s="459"/>
      <c r="AV22" s="459"/>
      <c r="AW22" s="459"/>
      <c r="AX22" s="459"/>
      <c r="AY22" s="459"/>
      <c r="AZ22" s="459"/>
      <c r="BA22" s="459"/>
      <c r="BB22" s="458" t="s">
        <v>411</v>
      </c>
      <c r="BC22" s="458"/>
      <c r="BD22" s="458"/>
      <c r="BE22" s="458"/>
      <c r="BF22" s="458"/>
      <c r="BG22" s="458"/>
      <c r="BH22" s="458"/>
      <c r="BI22" s="458"/>
      <c r="BJ22" s="458"/>
      <c r="BK22" s="458"/>
      <c r="BL22" s="458" t="s">
        <v>410</v>
      </c>
      <c r="BM22" s="459"/>
      <c r="BN22" s="459"/>
      <c r="BO22" s="459"/>
      <c r="BP22" s="459"/>
      <c r="BQ22" s="459"/>
      <c r="BR22" s="459"/>
      <c r="BS22" s="459"/>
      <c r="BT22" s="459"/>
      <c r="BU22" s="459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7">
        <v>0</v>
      </c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7"/>
      <c r="CS22" s="457"/>
      <c r="CT22" s="457"/>
      <c r="CU22" s="457"/>
      <c r="CV22" s="457">
        <v>0</v>
      </c>
      <c r="CW22" s="457"/>
      <c r="CX22" s="457"/>
      <c r="CY22" s="457"/>
      <c r="CZ22" s="457"/>
      <c r="DA22" s="457"/>
      <c r="DB22" s="457"/>
      <c r="DC22" s="457"/>
      <c r="DD22" s="457"/>
      <c r="DE22" s="457"/>
      <c r="DF22" s="457"/>
      <c r="DG22" s="457"/>
      <c r="DH22" s="457"/>
      <c r="DI22" s="457"/>
      <c r="DJ22" s="457"/>
      <c r="DK22" s="457"/>
      <c r="DL22" s="456"/>
      <c r="DM22" s="456"/>
      <c r="DN22" s="456"/>
      <c r="DO22" s="456"/>
      <c r="DP22" s="456"/>
      <c r="DQ22" s="456"/>
      <c r="DR22" s="456"/>
      <c r="DS22" s="456"/>
      <c r="DT22" s="456"/>
      <c r="DU22" s="456"/>
      <c r="DV22" s="456"/>
      <c r="DW22" s="456"/>
      <c r="DX22" s="456"/>
      <c r="DY22" s="456"/>
      <c r="DZ22" s="456"/>
      <c r="EA22" s="456"/>
      <c r="EB22" s="456"/>
      <c r="EC22" s="456"/>
      <c r="ED22" s="456"/>
      <c r="EE22" s="456"/>
      <c r="EF22" s="456"/>
      <c r="EG22" s="456"/>
      <c r="EH22" s="456"/>
      <c r="EI22" s="456"/>
      <c r="EJ22" s="456"/>
      <c r="EK22" s="456"/>
      <c r="EL22" s="456"/>
      <c r="EM22" s="456"/>
      <c r="EN22" s="456"/>
      <c r="EO22" s="456"/>
      <c r="EP22" s="456"/>
      <c r="EQ22" s="456"/>
      <c r="ER22" s="456"/>
      <c r="ES22" s="456"/>
      <c r="ET22" s="456"/>
      <c r="EU22" s="456"/>
      <c r="EV22" s="456"/>
      <c r="EW22" s="456"/>
      <c r="EX22" s="456"/>
      <c r="EY22" s="456"/>
      <c r="EZ22" s="456"/>
      <c r="FA22" s="456"/>
      <c r="FB22" s="456"/>
      <c r="FC22" s="456"/>
      <c r="FD22" s="456"/>
      <c r="FE22" s="456"/>
    </row>
    <row r="23" spans="1:161" s="22" customFormat="1" ht="18" customHeight="1">
      <c r="A23" s="458" t="s">
        <v>323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6" t="str">
        <f>'стр.1'!F29</f>
        <v>Телемеханизация ПС 110/6 кВ "ОБВ-2"</v>
      </c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456"/>
      <c r="AC23" s="456"/>
      <c r="AD23" s="456"/>
      <c r="AE23" s="456"/>
      <c r="AF23" s="456"/>
      <c r="AG23" s="456"/>
      <c r="AH23" s="456"/>
      <c r="AI23" s="456"/>
      <c r="AJ23" s="456"/>
      <c r="AK23" s="456"/>
      <c r="AL23" s="456"/>
      <c r="AM23" s="456"/>
      <c r="AN23" s="456"/>
      <c r="AO23" s="456"/>
      <c r="AP23" s="456"/>
      <c r="AQ23" s="456"/>
      <c r="AR23" s="458" t="s">
        <v>410</v>
      </c>
      <c r="AS23" s="459"/>
      <c r="AT23" s="459"/>
      <c r="AU23" s="459"/>
      <c r="AV23" s="459"/>
      <c r="AW23" s="459"/>
      <c r="AX23" s="459"/>
      <c r="AY23" s="459"/>
      <c r="AZ23" s="459"/>
      <c r="BA23" s="459"/>
      <c r="BB23" s="458" t="s">
        <v>411</v>
      </c>
      <c r="BC23" s="458"/>
      <c r="BD23" s="458"/>
      <c r="BE23" s="458"/>
      <c r="BF23" s="458"/>
      <c r="BG23" s="458"/>
      <c r="BH23" s="458"/>
      <c r="BI23" s="458"/>
      <c r="BJ23" s="458"/>
      <c r="BK23" s="458"/>
      <c r="BL23" s="458" t="s">
        <v>410</v>
      </c>
      <c r="BM23" s="459"/>
      <c r="BN23" s="459"/>
      <c r="BO23" s="459"/>
      <c r="BP23" s="459"/>
      <c r="BQ23" s="459"/>
      <c r="BR23" s="459"/>
      <c r="BS23" s="459"/>
      <c r="BT23" s="459"/>
      <c r="BU23" s="459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7">
        <v>0</v>
      </c>
      <c r="CG23" s="457"/>
      <c r="CH23" s="457"/>
      <c r="CI23" s="457"/>
      <c r="CJ23" s="457"/>
      <c r="CK23" s="457"/>
      <c r="CL23" s="457"/>
      <c r="CM23" s="457"/>
      <c r="CN23" s="457"/>
      <c r="CO23" s="457"/>
      <c r="CP23" s="457"/>
      <c r="CQ23" s="457"/>
      <c r="CR23" s="457"/>
      <c r="CS23" s="457"/>
      <c r="CT23" s="457"/>
      <c r="CU23" s="457"/>
      <c r="CV23" s="457">
        <v>0</v>
      </c>
      <c r="CW23" s="457"/>
      <c r="CX23" s="457"/>
      <c r="CY23" s="457"/>
      <c r="CZ23" s="457"/>
      <c r="DA23" s="457"/>
      <c r="DB23" s="457"/>
      <c r="DC23" s="457"/>
      <c r="DD23" s="457"/>
      <c r="DE23" s="457"/>
      <c r="DF23" s="457"/>
      <c r="DG23" s="457"/>
      <c r="DH23" s="457"/>
      <c r="DI23" s="457"/>
      <c r="DJ23" s="457"/>
      <c r="DK23" s="457"/>
      <c r="DL23" s="456"/>
      <c r="DM23" s="456"/>
      <c r="DN23" s="456"/>
      <c r="DO23" s="456"/>
      <c r="DP23" s="456"/>
      <c r="DQ23" s="456"/>
      <c r="DR23" s="456"/>
      <c r="DS23" s="456"/>
      <c r="DT23" s="456"/>
      <c r="DU23" s="456"/>
      <c r="DV23" s="456"/>
      <c r="DW23" s="456"/>
      <c r="DX23" s="456"/>
      <c r="DY23" s="456"/>
      <c r="DZ23" s="456"/>
      <c r="EA23" s="456"/>
      <c r="EB23" s="456"/>
      <c r="EC23" s="456"/>
      <c r="ED23" s="456"/>
      <c r="EE23" s="456"/>
      <c r="EF23" s="456"/>
      <c r="EG23" s="456"/>
      <c r="EH23" s="456"/>
      <c r="EI23" s="456"/>
      <c r="EJ23" s="456"/>
      <c r="EK23" s="456"/>
      <c r="EL23" s="456"/>
      <c r="EM23" s="456"/>
      <c r="EN23" s="456"/>
      <c r="EO23" s="456"/>
      <c r="EP23" s="456"/>
      <c r="EQ23" s="456"/>
      <c r="ER23" s="456"/>
      <c r="ES23" s="456"/>
      <c r="ET23" s="456"/>
      <c r="EU23" s="456"/>
      <c r="EV23" s="456"/>
      <c r="EW23" s="456"/>
      <c r="EX23" s="456"/>
      <c r="EY23" s="456"/>
      <c r="EZ23" s="456"/>
      <c r="FA23" s="456"/>
      <c r="FB23" s="456"/>
      <c r="FC23" s="456"/>
      <c r="FD23" s="456"/>
      <c r="FE23" s="456"/>
    </row>
    <row r="24" spans="1:161" s="22" customFormat="1" ht="14.25" customHeight="1">
      <c r="A24" s="458" t="s">
        <v>324</v>
      </c>
      <c r="B24" s="458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6" t="str">
        <f>'стр.1'!F26</f>
        <v>Телемеханизация ПС 110/6 кВ "ВОС"</v>
      </c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456"/>
      <c r="AC24" s="456"/>
      <c r="AD24" s="456"/>
      <c r="AE24" s="456"/>
      <c r="AF24" s="456"/>
      <c r="AG24" s="456"/>
      <c r="AH24" s="456"/>
      <c r="AI24" s="456"/>
      <c r="AJ24" s="456"/>
      <c r="AK24" s="456"/>
      <c r="AL24" s="456"/>
      <c r="AM24" s="456"/>
      <c r="AN24" s="456"/>
      <c r="AO24" s="456"/>
      <c r="AP24" s="456"/>
      <c r="AQ24" s="456"/>
      <c r="AR24" s="458" t="s">
        <v>410</v>
      </c>
      <c r="AS24" s="459"/>
      <c r="AT24" s="459"/>
      <c r="AU24" s="459"/>
      <c r="AV24" s="459"/>
      <c r="AW24" s="459"/>
      <c r="AX24" s="459"/>
      <c r="AY24" s="459"/>
      <c r="AZ24" s="459"/>
      <c r="BA24" s="459"/>
      <c r="BB24" s="458" t="s">
        <v>411</v>
      </c>
      <c r="BC24" s="458"/>
      <c r="BD24" s="458"/>
      <c r="BE24" s="458"/>
      <c r="BF24" s="458"/>
      <c r="BG24" s="458"/>
      <c r="BH24" s="458"/>
      <c r="BI24" s="458"/>
      <c r="BJ24" s="458"/>
      <c r="BK24" s="458"/>
      <c r="BL24" s="458" t="s">
        <v>410</v>
      </c>
      <c r="BM24" s="459"/>
      <c r="BN24" s="459"/>
      <c r="BO24" s="459"/>
      <c r="BP24" s="459"/>
      <c r="BQ24" s="459"/>
      <c r="BR24" s="459"/>
      <c r="BS24" s="459"/>
      <c r="BT24" s="459"/>
      <c r="BU24" s="459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7">
        <v>0</v>
      </c>
      <c r="CG24" s="457"/>
      <c r="CH24" s="457"/>
      <c r="CI24" s="457"/>
      <c r="CJ24" s="457"/>
      <c r="CK24" s="457"/>
      <c r="CL24" s="457"/>
      <c r="CM24" s="457"/>
      <c r="CN24" s="457"/>
      <c r="CO24" s="457"/>
      <c r="CP24" s="457"/>
      <c r="CQ24" s="457"/>
      <c r="CR24" s="457"/>
      <c r="CS24" s="457"/>
      <c r="CT24" s="457"/>
      <c r="CU24" s="457"/>
      <c r="CV24" s="457">
        <v>0</v>
      </c>
      <c r="CW24" s="457"/>
      <c r="CX24" s="457"/>
      <c r="CY24" s="457"/>
      <c r="CZ24" s="457"/>
      <c r="DA24" s="457"/>
      <c r="DB24" s="457"/>
      <c r="DC24" s="457"/>
      <c r="DD24" s="457"/>
      <c r="DE24" s="457"/>
      <c r="DF24" s="457"/>
      <c r="DG24" s="457"/>
      <c r="DH24" s="457"/>
      <c r="DI24" s="457"/>
      <c r="DJ24" s="457"/>
      <c r="DK24" s="457"/>
      <c r="DL24" s="456"/>
      <c r="DM24" s="456"/>
      <c r="DN24" s="456"/>
      <c r="DO24" s="456"/>
      <c r="DP24" s="456"/>
      <c r="DQ24" s="456"/>
      <c r="DR24" s="456"/>
      <c r="DS24" s="456"/>
      <c r="DT24" s="456"/>
      <c r="DU24" s="456"/>
      <c r="DV24" s="456"/>
      <c r="DW24" s="456"/>
      <c r="DX24" s="456"/>
      <c r="DY24" s="456"/>
      <c r="DZ24" s="456"/>
      <c r="EA24" s="456"/>
      <c r="EB24" s="456"/>
      <c r="EC24" s="456"/>
      <c r="ED24" s="456"/>
      <c r="EE24" s="456"/>
      <c r="EF24" s="456"/>
      <c r="EG24" s="456"/>
      <c r="EH24" s="456"/>
      <c r="EI24" s="456"/>
      <c r="EJ24" s="456"/>
      <c r="EK24" s="456"/>
      <c r="EL24" s="456"/>
      <c r="EM24" s="456"/>
      <c r="EN24" s="456"/>
      <c r="EO24" s="456"/>
      <c r="EP24" s="456"/>
      <c r="EQ24" s="456"/>
      <c r="ER24" s="456"/>
      <c r="ES24" s="456"/>
      <c r="ET24" s="456"/>
      <c r="EU24" s="456"/>
      <c r="EV24" s="456"/>
      <c r="EW24" s="456"/>
      <c r="EX24" s="456"/>
      <c r="EY24" s="456"/>
      <c r="EZ24" s="456"/>
      <c r="FA24" s="456"/>
      <c r="FB24" s="456"/>
      <c r="FC24" s="456"/>
      <c r="FD24" s="456"/>
      <c r="FE24" s="456"/>
    </row>
    <row r="25" spans="3:5" ht="15" customHeight="1">
      <c r="C25" s="28"/>
      <c r="D25" s="28" t="s">
        <v>38</v>
      </c>
      <c r="E25" s="8" t="s">
        <v>253</v>
      </c>
    </row>
  </sheetData>
  <sheetProtection/>
  <mergeCells count="98">
    <mergeCell ref="ED7:FE7"/>
    <mergeCell ref="EB8:EC8"/>
    <mergeCell ref="EE1:FE1"/>
    <mergeCell ref="A3:FE3"/>
    <mergeCell ref="EE5:FE5"/>
    <mergeCell ref="ED6:FE6"/>
    <mergeCell ref="ET8:EV8"/>
    <mergeCell ref="EW8:EY8"/>
    <mergeCell ref="ED8:EF8"/>
    <mergeCell ref="EG8:EH8"/>
    <mergeCell ref="AR20:BA20"/>
    <mergeCell ref="M21:AQ21"/>
    <mergeCell ref="AR21:BA21"/>
    <mergeCell ref="AR15:CE15"/>
    <mergeCell ref="A19:L19"/>
    <mergeCell ref="M19:AQ19"/>
    <mergeCell ref="A18:L18"/>
    <mergeCell ref="M18:AQ18"/>
    <mergeCell ref="EI8:ES8"/>
    <mergeCell ref="P13:T13"/>
    <mergeCell ref="U13:W13"/>
    <mergeCell ref="X13:AB13"/>
    <mergeCell ref="Q11:AE11"/>
    <mergeCell ref="A15:L17"/>
    <mergeCell ref="M15:AQ17"/>
    <mergeCell ref="AR18:BA18"/>
    <mergeCell ref="AR19:BA19"/>
    <mergeCell ref="BB19:BK19"/>
    <mergeCell ref="BL19:BU19"/>
    <mergeCell ref="BV19:CE19"/>
    <mergeCell ref="A23:L23"/>
    <mergeCell ref="M23:AQ23"/>
    <mergeCell ref="AR23:BA23"/>
    <mergeCell ref="A20:L20"/>
    <mergeCell ref="M20:AQ20"/>
    <mergeCell ref="A21:L21"/>
    <mergeCell ref="AR16:BK16"/>
    <mergeCell ref="BL16:CE16"/>
    <mergeCell ref="AR17:BA17"/>
    <mergeCell ref="BB17:BK17"/>
    <mergeCell ref="BB18:BK18"/>
    <mergeCell ref="BL18:BU18"/>
    <mergeCell ref="BV18:CE18"/>
    <mergeCell ref="CF15:CU17"/>
    <mergeCell ref="CV15:DK17"/>
    <mergeCell ref="DL15:DZ17"/>
    <mergeCell ref="EA15:FE17"/>
    <mergeCell ref="BL17:BU17"/>
    <mergeCell ref="BV17:CE17"/>
    <mergeCell ref="CF21:CU21"/>
    <mergeCell ref="CV21:DK21"/>
    <mergeCell ref="CF18:CU18"/>
    <mergeCell ref="CV18:DK18"/>
    <mergeCell ref="DL18:DZ18"/>
    <mergeCell ref="EA18:FE18"/>
    <mergeCell ref="BV20:CE20"/>
    <mergeCell ref="CF19:CU19"/>
    <mergeCell ref="CF20:CU20"/>
    <mergeCell ref="BV21:CE21"/>
    <mergeCell ref="EA19:FE19"/>
    <mergeCell ref="DL20:DZ20"/>
    <mergeCell ref="EA20:FE20"/>
    <mergeCell ref="DL19:DZ19"/>
    <mergeCell ref="CV19:DK19"/>
    <mergeCell ref="CV20:DK20"/>
    <mergeCell ref="BB21:BK21"/>
    <mergeCell ref="BL21:BU21"/>
    <mergeCell ref="BB23:BK23"/>
    <mergeCell ref="BL24:BU24"/>
    <mergeCell ref="BB20:BK20"/>
    <mergeCell ref="BL20:BU20"/>
    <mergeCell ref="A24:L24"/>
    <mergeCell ref="M24:AQ24"/>
    <mergeCell ref="AR24:BA24"/>
    <mergeCell ref="BB24:BK24"/>
    <mergeCell ref="BV24:CE24"/>
    <mergeCell ref="BL22:BU22"/>
    <mergeCell ref="BV22:CE22"/>
    <mergeCell ref="A22:L22"/>
    <mergeCell ref="M22:AQ22"/>
    <mergeCell ref="AR22:BA22"/>
    <mergeCell ref="CF24:CU24"/>
    <mergeCell ref="DL24:DZ24"/>
    <mergeCell ref="BB22:BK22"/>
    <mergeCell ref="CV24:DK24"/>
    <mergeCell ref="BL23:BU23"/>
    <mergeCell ref="BV23:CE23"/>
    <mergeCell ref="CF23:CU23"/>
    <mergeCell ref="CV23:DK23"/>
    <mergeCell ref="CF22:CU22"/>
    <mergeCell ref="CV22:DK22"/>
    <mergeCell ref="EA24:FE24"/>
    <mergeCell ref="DL23:DZ23"/>
    <mergeCell ref="EA23:FE23"/>
    <mergeCell ref="EA22:FE22"/>
    <mergeCell ref="DL21:DZ21"/>
    <mergeCell ref="EA21:FE21"/>
    <mergeCell ref="DL22:DZ22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8" width="12.75390625" style="0" customWidth="1"/>
  </cols>
  <sheetData>
    <row r="1" ht="12.75">
      <c r="G1" t="s">
        <v>254</v>
      </c>
    </row>
    <row r="2" ht="12.75">
      <c r="G2" t="s">
        <v>88</v>
      </c>
    </row>
    <row r="3" ht="12.75">
      <c r="G3" t="s">
        <v>89</v>
      </c>
    </row>
    <row r="5" ht="12.75">
      <c r="A5" t="s">
        <v>255</v>
      </c>
    </row>
    <row r="6" spans="1:5" ht="12.75">
      <c r="A6" t="s">
        <v>256</v>
      </c>
      <c r="E6" t="s">
        <v>416</v>
      </c>
    </row>
    <row r="8" spans="1:8" ht="183" customHeight="1">
      <c r="A8" s="51"/>
      <c r="B8" s="51"/>
      <c r="C8" s="52" t="str">
        <f>'стр.1'!F19</f>
        <v>Техническое перевооружение ПС 110/6 кВ "ВОС": замена МВ-110кВ на элегазовые, монтаж коммерческого учета по стороне 110 кВ с установкой на ОРУ-110 кВ трансформаторов напряжения типа НКФ-110 кВ, монтаж дуговой защиты МВ-6кВ,  и панелей РЗА на микропроцессорные. Разработка ПСД.</v>
      </c>
      <c r="D8" s="52" t="str">
        <f>'стр.1'!F24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E8" s="52" t="str">
        <f>'стр.1'!F26</f>
        <v>Телемеханизация ПС 110/6 кВ "ВОС"</v>
      </c>
      <c r="F8" s="52" t="str">
        <f>'стр.1'!F27</f>
        <v>Телемеханизация ПС 110/6 кВ "Комсомольская"</v>
      </c>
      <c r="G8" s="52" t="str">
        <f>'стр.1'!F28</f>
        <v>Телемеханизация ПС 110/6 кВ "ГНС", разработка ПСД.</v>
      </c>
      <c r="H8" s="52" t="str">
        <f>'стр.1'!F29</f>
        <v>Телемеханизация ПС 110/6 кВ "ОБВ-2"</v>
      </c>
    </row>
    <row r="9" spans="1:8" ht="14.25">
      <c r="A9" s="38" t="s">
        <v>326</v>
      </c>
      <c r="B9" s="38" t="s">
        <v>327</v>
      </c>
      <c r="C9" s="471" t="s">
        <v>328</v>
      </c>
      <c r="D9" s="471"/>
      <c r="E9" s="471"/>
      <c r="F9" s="471"/>
      <c r="G9" s="471"/>
      <c r="H9" s="471"/>
    </row>
    <row r="10" spans="1:8" ht="12.75">
      <c r="A10" s="39">
        <v>1</v>
      </c>
      <c r="B10" s="472" t="s">
        <v>329</v>
      </c>
      <c r="C10" s="472"/>
      <c r="D10" s="51"/>
      <c r="E10" s="51"/>
      <c r="F10" s="51"/>
      <c r="G10" s="51"/>
      <c r="H10" s="51"/>
    </row>
    <row r="11" spans="1:8" ht="12.75">
      <c r="A11" s="39" t="s">
        <v>330</v>
      </c>
      <c r="B11" s="40" t="s">
        <v>331</v>
      </c>
      <c r="C11" s="40" t="s">
        <v>332</v>
      </c>
      <c r="D11" s="40" t="s">
        <v>332</v>
      </c>
      <c r="E11" s="40" t="s">
        <v>332</v>
      </c>
      <c r="F11" s="40" t="s">
        <v>332</v>
      </c>
      <c r="G11" s="40" t="s">
        <v>332</v>
      </c>
      <c r="H11" s="40" t="s">
        <v>332</v>
      </c>
    </row>
    <row r="12" spans="1:8" ht="12.75">
      <c r="A12" s="39" t="s">
        <v>334</v>
      </c>
      <c r="B12" s="40" t="s">
        <v>335</v>
      </c>
      <c r="C12" s="40" t="s">
        <v>332</v>
      </c>
      <c r="D12" s="40" t="s">
        <v>332</v>
      </c>
      <c r="E12" s="40" t="s">
        <v>332</v>
      </c>
      <c r="F12" s="40" t="s">
        <v>332</v>
      </c>
      <c r="G12" s="40" t="s">
        <v>332</v>
      </c>
      <c r="H12" s="40" t="s">
        <v>332</v>
      </c>
    </row>
    <row r="13" spans="1:8" ht="29.25" customHeight="1">
      <c r="A13" s="39" t="s">
        <v>336</v>
      </c>
      <c r="B13" s="40" t="s">
        <v>337</v>
      </c>
      <c r="C13" s="48">
        <v>42186</v>
      </c>
      <c r="D13" s="53">
        <v>43215</v>
      </c>
      <c r="E13" s="51">
        <v>2012</v>
      </c>
      <c r="F13" s="51">
        <v>2012</v>
      </c>
      <c r="G13" s="53">
        <v>43245</v>
      </c>
      <c r="H13" s="51">
        <v>2012</v>
      </c>
    </row>
    <row r="14" spans="1:8" ht="51">
      <c r="A14" s="39" t="s">
        <v>338</v>
      </c>
      <c r="B14" s="40" t="s">
        <v>339</v>
      </c>
      <c r="C14" s="40" t="s">
        <v>332</v>
      </c>
      <c r="D14" s="40" t="s">
        <v>332</v>
      </c>
      <c r="E14" s="40" t="s">
        <v>332</v>
      </c>
      <c r="F14" s="40" t="s">
        <v>332</v>
      </c>
      <c r="G14" s="40" t="s">
        <v>332</v>
      </c>
      <c r="H14" s="40" t="s">
        <v>332</v>
      </c>
    </row>
    <row r="15" spans="1:8" ht="25.5">
      <c r="A15" s="39" t="s">
        <v>340</v>
      </c>
      <c r="B15" s="40" t="s">
        <v>341</v>
      </c>
      <c r="C15" s="48">
        <v>42346</v>
      </c>
      <c r="D15" s="51"/>
      <c r="E15" s="51">
        <v>2012</v>
      </c>
      <c r="F15" s="51">
        <v>2012</v>
      </c>
      <c r="G15" s="51"/>
      <c r="H15" s="51">
        <v>2012</v>
      </c>
    </row>
    <row r="16" spans="1:8" ht="12.75">
      <c r="A16" s="39" t="s">
        <v>342</v>
      </c>
      <c r="B16" s="40" t="s">
        <v>343</v>
      </c>
      <c r="C16" s="48">
        <v>42314</v>
      </c>
      <c r="D16" s="51"/>
      <c r="E16" s="51">
        <v>2012</v>
      </c>
      <c r="F16" s="51">
        <v>2012</v>
      </c>
      <c r="G16" s="51"/>
      <c r="H16" s="51">
        <v>2012</v>
      </c>
    </row>
    <row r="17" spans="1:8" ht="12.75">
      <c r="A17" s="39">
        <v>2</v>
      </c>
      <c r="B17" s="472" t="s">
        <v>345</v>
      </c>
      <c r="C17" s="472"/>
      <c r="D17" s="51"/>
      <c r="E17" s="51"/>
      <c r="F17" s="51"/>
      <c r="G17" s="51"/>
      <c r="H17" s="51"/>
    </row>
    <row r="18" spans="1:8" ht="25.5">
      <c r="A18" s="39" t="s">
        <v>346</v>
      </c>
      <c r="B18" s="40" t="s">
        <v>347</v>
      </c>
      <c r="C18" s="49" t="s">
        <v>419</v>
      </c>
      <c r="D18" s="49" t="s">
        <v>333</v>
      </c>
      <c r="E18" s="49" t="s">
        <v>418</v>
      </c>
      <c r="F18" s="49" t="s">
        <v>418</v>
      </c>
      <c r="G18" s="49" t="s">
        <v>418</v>
      </c>
      <c r="H18" s="49" t="s">
        <v>418</v>
      </c>
    </row>
    <row r="19" spans="1:8" ht="51">
      <c r="A19" s="39" t="s">
        <v>348</v>
      </c>
      <c r="B19" s="40" t="s">
        <v>349</v>
      </c>
      <c r="C19" s="40" t="s">
        <v>332</v>
      </c>
      <c r="D19" s="40" t="s">
        <v>332</v>
      </c>
      <c r="E19" s="40" t="s">
        <v>332</v>
      </c>
      <c r="F19" s="40" t="s">
        <v>332</v>
      </c>
      <c r="G19" s="40" t="s">
        <v>332</v>
      </c>
      <c r="H19" s="40" t="s">
        <v>332</v>
      </c>
    </row>
    <row r="20" spans="1:8" ht="38.25">
      <c r="A20" s="39" t="s">
        <v>350</v>
      </c>
      <c r="B20" s="40" t="s">
        <v>351</v>
      </c>
      <c r="C20" s="40" t="s">
        <v>332</v>
      </c>
      <c r="D20" s="40" t="s">
        <v>332</v>
      </c>
      <c r="E20" s="40" t="s">
        <v>332</v>
      </c>
      <c r="F20" s="40" t="s">
        <v>332</v>
      </c>
      <c r="G20" s="40" t="s">
        <v>332</v>
      </c>
      <c r="H20" s="40" t="s">
        <v>332</v>
      </c>
    </row>
    <row r="21" spans="1:8" ht="12.75">
      <c r="A21" s="39">
        <v>3</v>
      </c>
      <c r="B21" s="473" t="s">
        <v>352</v>
      </c>
      <c r="C21" s="473"/>
      <c r="D21" s="51"/>
      <c r="E21" s="51"/>
      <c r="F21" s="51"/>
      <c r="G21" s="51"/>
      <c r="H21" s="51"/>
    </row>
    <row r="22" spans="1:8" ht="38.25">
      <c r="A22" s="39" t="s">
        <v>353</v>
      </c>
      <c r="B22" s="40" t="s">
        <v>354</v>
      </c>
      <c r="C22" s="40" t="s">
        <v>344</v>
      </c>
      <c r="D22" s="40" t="s">
        <v>344</v>
      </c>
      <c r="E22" s="40" t="s">
        <v>344</v>
      </c>
      <c r="F22" s="40" t="s">
        <v>344</v>
      </c>
      <c r="G22" s="40" t="s">
        <v>344</v>
      </c>
      <c r="H22" s="40" t="s">
        <v>344</v>
      </c>
    </row>
    <row r="23" spans="1:8" ht="25.5">
      <c r="A23" s="39" t="s">
        <v>355</v>
      </c>
      <c r="B23" s="40" t="s">
        <v>356</v>
      </c>
      <c r="C23" s="50" t="s">
        <v>379</v>
      </c>
      <c r="D23" s="40" t="s">
        <v>344</v>
      </c>
      <c r="E23" s="40" t="s">
        <v>344</v>
      </c>
      <c r="F23" s="40" t="s">
        <v>344</v>
      </c>
      <c r="G23" s="40" t="s">
        <v>344</v>
      </c>
      <c r="H23" s="40" t="s">
        <v>344</v>
      </c>
    </row>
    <row r="24" spans="1:8" ht="12.75">
      <c r="A24" s="39" t="s">
        <v>357</v>
      </c>
      <c r="B24" s="40" t="s">
        <v>358</v>
      </c>
      <c r="C24" s="40" t="s">
        <v>344</v>
      </c>
      <c r="D24" s="40" t="s">
        <v>344</v>
      </c>
      <c r="E24" s="40" t="s">
        <v>344</v>
      </c>
      <c r="F24" s="40" t="s">
        <v>344</v>
      </c>
      <c r="G24" s="40" t="s">
        <v>344</v>
      </c>
      <c r="H24" s="40" t="s">
        <v>344</v>
      </c>
    </row>
    <row r="25" spans="1:8" ht="12.75">
      <c r="A25" s="39" t="s">
        <v>359</v>
      </c>
      <c r="B25" s="40" t="s">
        <v>360</v>
      </c>
      <c r="C25" s="40" t="s">
        <v>344</v>
      </c>
      <c r="D25" s="40" t="s">
        <v>344</v>
      </c>
      <c r="E25" s="40" t="s">
        <v>344</v>
      </c>
      <c r="F25" s="40" t="s">
        <v>344</v>
      </c>
      <c r="G25" s="40" t="s">
        <v>344</v>
      </c>
      <c r="H25" s="40" t="s">
        <v>344</v>
      </c>
    </row>
    <row r="26" spans="1:8" ht="12.75">
      <c r="A26" s="39" t="s">
        <v>361</v>
      </c>
      <c r="B26" s="40" t="s">
        <v>362</v>
      </c>
      <c r="C26" s="41" t="s">
        <v>333</v>
      </c>
      <c r="D26" s="41" t="s">
        <v>333</v>
      </c>
      <c r="E26" s="41" t="s">
        <v>333</v>
      </c>
      <c r="F26" s="41" t="s">
        <v>333</v>
      </c>
      <c r="G26" s="41" t="s">
        <v>333</v>
      </c>
      <c r="H26" s="41" t="s">
        <v>333</v>
      </c>
    </row>
    <row r="27" spans="1:8" ht="12.75">
      <c r="A27" s="39">
        <v>4</v>
      </c>
      <c r="B27" s="472" t="s">
        <v>363</v>
      </c>
      <c r="C27" s="472"/>
      <c r="D27" s="51"/>
      <c r="E27" s="51"/>
      <c r="F27" s="51"/>
      <c r="G27" s="51"/>
      <c r="H27" s="51"/>
    </row>
    <row r="28" spans="1:8" ht="25.5">
      <c r="A28" s="39" t="s">
        <v>364</v>
      </c>
      <c r="B28" s="40" t="s">
        <v>365</v>
      </c>
      <c r="C28" s="40" t="s">
        <v>344</v>
      </c>
      <c r="D28" s="40" t="s">
        <v>344</v>
      </c>
      <c r="E28" s="40" t="s">
        <v>344</v>
      </c>
      <c r="F28" s="40" t="s">
        <v>344</v>
      </c>
      <c r="G28" s="40" t="s">
        <v>344</v>
      </c>
      <c r="H28" s="40" t="s">
        <v>344</v>
      </c>
    </row>
    <row r="29" spans="1:8" ht="51">
      <c r="A29" s="39" t="s">
        <v>366</v>
      </c>
      <c r="B29" s="40" t="s">
        <v>367</v>
      </c>
      <c r="C29" s="40" t="s">
        <v>332</v>
      </c>
      <c r="D29" s="40" t="s">
        <v>332</v>
      </c>
      <c r="E29" s="40" t="s">
        <v>332</v>
      </c>
      <c r="F29" s="40" t="s">
        <v>332</v>
      </c>
      <c r="G29" s="40" t="s">
        <v>332</v>
      </c>
      <c r="H29" s="40" t="s">
        <v>332</v>
      </c>
    </row>
    <row r="30" spans="1:8" ht="25.5">
      <c r="A30" s="39" t="s">
        <v>368</v>
      </c>
      <c r="B30" s="40" t="s">
        <v>369</v>
      </c>
      <c r="C30" s="40" t="s">
        <v>332</v>
      </c>
      <c r="D30" s="40" t="s">
        <v>332</v>
      </c>
      <c r="E30" s="40" t="s">
        <v>332</v>
      </c>
      <c r="F30" s="40" t="s">
        <v>332</v>
      </c>
      <c r="G30" s="40" t="s">
        <v>332</v>
      </c>
      <c r="H30" s="40" t="s">
        <v>332</v>
      </c>
    </row>
    <row r="31" spans="1:8" ht="25.5">
      <c r="A31" s="39" t="s">
        <v>370</v>
      </c>
      <c r="B31" s="40" t="s">
        <v>371</v>
      </c>
      <c r="C31" s="40" t="s">
        <v>333</v>
      </c>
      <c r="D31" s="40" t="s">
        <v>333</v>
      </c>
      <c r="E31" s="40" t="s">
        <v>333</v>
      </c>
      <c r="F31" s="40" t="s">
        <v>333</v>
      </c>
      <c r="G31" s="40" t="s">
        <v>333</v>
      </c>
      <c r="H31" s="40" t="s">
        <v>333</v>
      </c>
    </row>
  </sheetData>
  <sheetProtection/>
  <mergeCells count="5">
    <mergeCell ref="C9:H9"/>
    <mergeCell ref="B27:C27"/>
    <mergeCell ref="B10:C10"/>
    <mergeCell ref="B17:C17"/>
    <mergeCell ref="B21:C2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B48"/>
  <sheetViews>
    <sheetView view="pageBreakPreview" zoomScaleSheetLayoutView="100" zoomScalePageLayoutView="0" workbookViewId="0" topLeftCell="A16">
      <selection activeCell="BB42" sqref="BB42:CA42"/>
    </sheetView>
  </sheetViews>
  <sheetFormatPr defaultColWidth="0.875" defaultRowHeight="12.75"/>
  <cols>
    <col min="1" max="52" width="0.875" style="18" customWidth="1"/>
    <col min="53" max="53" width="2.75390625" style="18" customWidth="1"/>
    <col min="54" max="105" width="0.875" style="18" customWidth="1"/>
    <col min="106" max="106" width="29.875" style="18" customWidth="1"/>
    <col min="107" max="16384" width="0.875" style="18" customWidth="1"/>
  </cols>
  <sheetData>
    <row r="1" spans="81:105" ht="33.75" customHeight="1">
      <c r="CC1" s="150" t="s">
        <v>257</v>
      </c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</row>
    <row r="3" spans="1:105" s="12" customFormat="1" ht="31.5" customHeight="1">
      <c r="A3" s="154" t="s">
        <v>258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39"/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39"/>
      <c r="BX3" s="339"/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</row>
    <row r="5" spans="11:90" s="29" customFormat="1" ht="12.75">
      <c r="K5" s="506" t="s">
        <v>378</v>
      </c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06"/>
      <c r="AK5" s="506"/>
      <c r="AL5" s="506"/>
      <c r="AM5" s="506"/>
      <c r="AN5" s="506"/>
      <c r="AO5" s="506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7" t="s">
        <v>27</v>
      </c>
      <c r="BF5" s="507"/>
      <c r="BG5" s="507"/>
      <c r="BH5" s="507"/>
      <c r="BI5" s="506" t="s">
        <v>259</v>
      </c>
      <c r="BJ5" s="506"/>
      <c r="BK5" s="506"/>
      <c r="BL5" s="506"/>
      <c r="BM5" s="506"/>
      <c r="BN5" s="506"/>
      <c r="BO5" s="506"/>
      <c r="BP5" s="506"/>
      <c r="BQ5" s="506"/>
      <c r="BR5" s="506"/>
      <c r="BS5" s="507" t="s">
        <v>412</v>
      </c>
      <c r="BT5" s="507"/>
      <c r="BU5" s="507"/>
      <c r="BV5" s="507"/>
      <c r="BW5" s="507"/>
      <c r="BX5" s="507"/>
      <c r="BY5" s="507"/>
      <c r="BZ5" s="508" t="s">
        <v>19</v>
      </c>
      <c r="CA5" s="508"/>
      <c r="CB5" s="508"/>
      <c r="CC5" s="508"/>
      <c r="CD5" s="508"/>
      <c r="CE5" s="508"/>
      <c r="CF5" s="509"/>
      <c r="CG5" s="509"/>
      <c r="CH5" s="509"/>
      <c r="CI5" s="509"/>
      <c r="CJ5" s="509"/>
      <c r="CK5" s="509"/>
      <c r="CL5" s="509"/>
    </row>
    <row r="7" spans="78:105" ht="24.75" customHeight="1">
      <c r="BZ7" s="378" t="str">
        <f>'стр.1'!HE3</f>
        <v>Утверждаю
Директор АО "ЭТК"</v>
      </c>
      <c r="CA7" s="378"/>
      <c r="CB7" s="378"/>
      <c r="CC7" s="378"/>
      <c r="CD7" s="378"/>
      <c r="CE7" s="378"/>
      <c r="CF7" s="378"/>
      <c r="CG7" s="378"/>
      <c r="CH7" s="378"/>
      <c r="CI7" s="378"/>
      <c r="CJ7" s="378"/>
      <c r="CK7" s="378"/>
      <c r="CL7" s="378"/>
      <c r="CM7" s="378"/>
      <c r="CN7" s="378"/>
      <c r="CO7" s="378"/>
      <c r="CP7" s="378"/>
      <c r="CQ7" s="378"/>
      <c r="CR7" s="378"/>
      <c r="CS7" s="378"/>
      <c r="CT7" s="378"/>
      <c r="CU7" s="378"/>
      <c r="CV7" s="378"/>
      <c r="CW7" s="378"/>
      <c r="CX7" s="378"/>
      <c r="CY7" s="378"/>
      <c r="CZ7" s="378"/>
      <c r="DA7" s="378"/>
    </row>
    <row r="8" spans="77:105" ht="12.75">
      <c r="BY8" s="31"/>
      <c r="BZ8" s="505" t="str">
        <f>'стр.1'!HA4</f>
        <v>А.Ю. Лунёв</v>
      </c>
      <c r="CA8" s="505"/>
      <c r="CB8" s="505"/>
      <c r="CC8" s="505"/>
      <c r="CD8" s="505"/>
      <c r="CE8" s="505"/>
      <c r="CF8" s="505"/>
      <c r="CG8" s="505"/>
      <c r="CH8" s="505"/>
      <c r="CI8" s="505"/>
      <c r="CJ8" s="505"/>
      <c r="CK8" s="505"/>
      <c r="CL8" s="505"/>
      <c r="CM8" s="505"/>
      <c r="CN8" s="505"/>
      <c r="CO8" s="505"/>
      <c r="CP8" s="505"/>
      <c r="CQ8" s="505"/>
      <c r="CR8" s="505"/>
      <c r="CS8" s="505"/>
      <c r="CT8" s="505"/>
      <c r="CU8" s="505"/>
      <c r="CV8" s="505"/>
      <c r="CW8" s="505"/>
      <c r="CX8" s="505"/>
      <c r="CY8" s="505"/>
      <c r="CZ8" s="505"/>
      <c r="DA8" s="505"/>
    </row>
    <row r="9" spans="78:105" ht="12.75">
      <c r="BZ9" s="153" t="s">
        <v>17</v>
      </c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</row>
    <row r="10" spans="77:104" ht="12.75">
      <c r="BY10" s="353" t="s">
        <v>18</v>
      </c>
      <c r="BZ10" s="353"/>
      <c r="CA10" s="380" t="s">
        <v>312</v>
      </c>
      <c r="CB10" s="380"/>
      <c r="CC10" s="380"/>
      <c r="CD10" s="381" t="s">
        <v>18</v>
      </c>
      <c r="CE10" s="381"/>
      <c r="CF10" s="380" t="s">
        <v>417</v>
      </c>
      <c r="CG10" s="380"/>
      <c r="CH10" s="380"/>
      <c r="CI10" s="380"/>
      <c r="CJ10" s="380"/>
      <c r="CK10" s="380"/>
      <c r="CL10" s="380"/>
      <c r="CM10" s="380"/>
      <c r="CN10" s="380"/>
      <c r="CO10" s="380"/>
      <c r="CP10" s="353">
        <v>20</v>
      </c>
      <c r="CQ10" s="353"/>
      <c r="CR10" s="353"/>
      <c r="CS10" s="354" t="s">
        <v>399</v>
      </c>
      <c r="CT10" s="354"/>
      <c r="CU10" s="354"/>
      <c r="CW10" s="20" t="s">
        <v>19</v>
      </c>
      <c r="CZ10" s="20"/>
    </row>
    <row r="11" ht="12.75">
      <c r="DA11" s="19" t="s">
        <v>20</v>
      </c>
    </row>
    <row r="12" spans="91:105" ht="12.75">
      <c r="CM12" s="505" t="s">
        <v>375</v>
      </c>
      <c r="CN12" s="505"/>
      <c r="CO12" s="505"/>
      <c r="CP12" s="505"/>
      <c r="CQ12" s="505"/>
      <c r="CR12" s="505"/>
      <c r="CS12" s="505"/>
      <c r="CT12" s="505"/>
      <c r="CU12" s="505"/>
      <c r="CV12" s="505"/>
      <c r="CW12" s="505"/>
      <c r="CX12" s="505"/>
      <c r="CY12" s="505"/>
      <c r="CZ12" s="505"/>
      <c r="DA12" s="505"/>
    </row>
    <row r="13" spans="1:105" ht="12.75">
      <c r="A13" s="499" t="s">
        <v>260</v>
      </c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0"/>
      <c r="AO13" s="500"/>
      <c r="AP13" s="500"/>
      <c r="AQ13" s="500"/>
      <c r="AR13" s="500"/>
      <c r="AS13" s="500"/>
      <c r="AT13" s="500"/>
      <c r="AU13" s="500"/>
      <c r="AV13" s="500"/>
      <c r="AW13" s="500"/>
      <c r="AX13" s="500"/>
      <c r="AY13" s="500"/>
      <c r="AZ13" s="500"/>
      <c r="BA13" s="501"/>
      <c r="BB13" s="499"/>
      <c r="BC13" s="500"/>
      <c r="BD13" s="500"/>
      <c r="BE13" s="500"/>
      <c r="BF13" s="500"/>
      <c r="BG13" s="500"/>
      <c r="BH13" s="500"/>
      <c r="BI13" s="500"/>
      <c r="BJ13" s="500"/>
      <c r="BK13" s="500"/>
      <c r="BL13" s="500"/>
      <c r="BM13" s="500"/>
      <c r="BN13" s="500"/>
      <c r="BO13" s="500"/>
      <c r="BP13" s="500"/>
      <c r="BQ13" s="500"/>
      <c r="BR13" s="500"/>
      <c r="BS13" s="500"/>
      <c r="BT13" s="500"/>
      <c r="BU13" s="500"/>
      <c r="BV13" s="500"/>
      <c r="BW13" s="500"/>
      <c r="BX13" s="500"/>
      <c r="BY13" s="500"/>
      <c r="BZ13" s="500"/>
      <c r="CA13" s="501"/>
      <c r="CB13" s="499"/>
      <c r="CC13" s="500"/>
      <c r="CD13" s="500"/>
      <c r="CE13" s="500"/>
      <c r="CF13" s="500"/>
      <c r="CG13" s="500"/>
      <c r="CH13" s="500"/>
      <c r="CI13" s="500"/>
      <c r="CJ13" s="500"/>
      <c r="CK13" s="500"/>
      <c r="CL13" s="500"/>
      <c r="CM13" s="500"/>
      <c r="CN13" s="500"/>
      <c r="CO13" s="500"/>
      <c r="CP13" s="500"/>
      <c r="CQ13" s="500"/>
      <c r="CR13" s="500"/>
      <c r="CS13" s="500"/>
      <c r="CT13" s="500"/>
      <c r="CU13" s="500"/>
      <c r="CV13" s="500"/>
      <c r="CW13" s="500"/>
      <c r="CX13" s="500"/>
      <c r="CY13" s="500"/>
      <c r="CZ13" s="500"/>
      <c r="DA13" s="501"/>
    </row>
    <row r="14" spans="1:105" ht="39.75" customHeight="1">
      <c r="A14" s="496" t="s">
        <v>261</v>
      </c>
      <c r="B14" s="497"/>
      <c r="C14" s="497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  <c r="AI14" s="497"/>
      <c r="AJ14" s="497"/>
      <c r="AK14" s="497"/>
      <c r="AL14" s="497"/>
      <c r="AM14" s="497"/>
      <c r="AN14" s="497"/>
      <c r="AO14" s="497"/>
      <c r="AP14" s="497"/>
      <c r="AQ14" s="497"/>
      <c r="AR14" s="497"/>
      <c r="AS14" s="497"/>
      <c r="AT14" s="497"/>
      <c r="AU14" s="497"/>
      <c r="AV14" s="497"/>
      <c r="AW14" s="497"/>
      <c r="AX14" s="497"/>
      <c r="AY14" s="497"/>
      <c r="AZ14" s="497"/>
      <c r="BA14" s="498"/>
      <c r="BB14" s="502" t="s">
        <v>262</v>
      </c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/>
      <c r="BX14" s="503"/>
      <c r="BY14" s="503"/>
      <c r="BZ14" s="503"/>
      <c r="CA14" s="504"/>
      <c r="CB14" s="502" t="s">
        <v>398</v>
      </c>
      <c r="CC14" s="503"/>
      <c r="CD14" s="503"/>
      <c r="CE14" s="503"/>
      <c r="CF14" s="503"/>
      <c r="CG14" s="503"/>
      <c r="CH14" s="503"/>
      <c r="CI14" s="503"/>
      <c r="CJ14" s="503"/>
      <c r="CK14" s="503"/>
      <c r="CL14" s="503"/>
      <c r="CM14" s="503"/>
      <c r="CN14" s="503"/>
      <c r="CO14" s="503"/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4"/>
    </row>
    <row r="15" spans="1:105" ht="12.75">
      <c r="A15" s="496">
        <v>1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7"/>
      <c r="AU15" s="497"/>
      <c r="AV15" s="497"/>
      <c r="AW15" s="497"/>
      <c r="AX15" s="497"/>
      <c r="AY15" s="497"/>
      <c r="AZ15" s="497"/>
      <c r="BA15" s="498"/>
      <c r="BB15" s="496">
        <v>2</v>
      </c>
      <c r="BC15" s="497"/>
      <c r="BD15" s="497"/>
      <c r="BE15" s="497"/>
      <c r="BF15" s="497"/>
      <c r="BG15" s="497"/>
      <c r="BH15" s="497"/>
      <c r="BI15" s="497"/>
      <c r="BJ15" s="497"/>
      <c r="BK15" s="497"/>
      <c r="BL15" s="497"/>
      <c r="BM15" s="497"/>
      <c r="BN15" s="497"/>
      <c r="BO15" s="497"/>
      <c r="BP15" s="497"/>
      <c r="BQ15" s="497"/>
      <c r="BR15" s="497"/>
      <c r="BS15" s="497"/>
      <c r="BT15" s="497"/>
      <c r="BU15" s="497"/>
      <c r="BV15" s="497"/>
      <c r="BW15" s="497"/>
      <c r="BX15" s="497"/>
      <c r="BY15" s="497"/>
      <c r="BZ15" s="497"/>
      <c r="CA15" s="498"/>
      <c r="CB15" s="496">
        <v>3</v>
      </c>
      <c r="CC15" s="497"/>
      <c r="CD15" s="497"/>
      <c r="CE15" s="497"/>
      <c r="CF15" s="497"/>
      <c r="CG15" s="497"/>
      <c r="CH15" s="497"/>
      <c r="CI15" s="497"/>
      <c r="CJ15" s="497"/>
      <c r="CK15" s="497"/>
      <c r="CL15" s="497"/>
      <c r="CM15" s="497"/>
      <c r="CN15" s="497"/>
      <c r="CO15" s="497"/>
      <c r="CP15" s="497"/>
      <c r="CQ15" s="497"/>
      <c r="CR15" s="497"/>
      <c r="CS15" s="497"/>
      <c r="CT15" s="497"/>
      <c r="CU15" s="497"/>
      <c r="CV15" s="497"/>
      <c r="CW15" s="497"/>
      <c r="CX15" s="497"/>
      <c r="CY15" s="497"/>
      <c r="CZ15" s="497"/>
      <c r="DA15" s="498"/>
    </row>
    <row r="16" spans="1:105" s="32" customFormat="1" ht="12.75">
      <c r="A16" s="44"/>
      <c r="B16" s="475" t="s">
        <v>263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5"/>
      <c r="AH16" s="475"/>
      <c r="AI16" s="475"/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5"/>
      <c r="AU16" s="475"/>
      <c r="AV16" s="475"/>
      <c r="AW16" s="475"/>
      <c r="AX16" s="475"/>
      <c r="AY16" s="475"/>
      <c r="AZ16" s="475"/>
      <c r="BA16" s="476"/>
      <c r="BB16" s="477">
        <f>147.55072842/1.18</f>
        <v>125.04299018644069</v>
      </c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8"/>
      <c r="BS16" s="478"/>
      <c r="BT16" s="478"/>
      <c r="BU16" s="478"/>
      <c r="BV16" s="478"/>
      <c r="BW16" s="478"/>
      <c r="BX16" s="478"/>
      <c r="BY16" s="478"/>
      <c r="BZ16" s="478"/>
      <c r="CA16" s="479"/>
      <c r="CB16" s="477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9"/>
    </row>
    <row r="17" spans="1:105" s="32" customFormat="1" ht="12.75">
      <c r="A17" s="44"/>
      <c r="B17" s="475" t="s">
        <v>264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75"/>
      <c r="AN17" s="475"/>
      <c r="AO17" s="475"/>
      <c r="AP17" s="475"/>
      <c r="AQ17" s="475"/>
      <c r="AR17" s="475"/>
      <c r="AS17" s="475"/>
      <c r="AT17" s="475"/>
      <c r="AU17" s="475"/>
      <c r="AV17" s="475"/>
      <c r="AW17" s="475"/>
      <c r="AX17" s="475"/>
      <c r="AY17" s="475"/>
      <c r="AZ17" s="475"/>
      <c r="BA17" s="476"/>
      <c r="BB17" s="477">
        <v>-8.14</v>
      </c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8"/>
      <c r="BS17" s="478"/>
      <c r="BT17" s="478"/>
      <c r="BU17" s="478"/>
      <c r="BV17" s="478"/>
      <c r="BW17" s="478"/>
      <c r="BX17" s="478"/>
      <c r="BY17" s="478"/>
      <c r="BZ17" s="478"/>
      <c r="CA17" s="479"/>
      <c r="CB17" s="477"/>
      <c r="CC17" s="478"/>
      <c r="CD17" s="478"/>
      <c r="CE17" s="478"/>
      <c r="CF17" s="478"/>
      <c r="CG17" s="478"/>
      <c r="CH17" s="478"/>
      <c r="CI17" s="478"/>
      <c r="CJ17" s="478"/>
      <c r="CK17" s="478"/>
      <c r="CL17" s="478"/>
      <c r="CM17" s="478"/>
      <c r="CN17" s="478"/>
      <c r="CO17" s="478"/>
      <c r="CP17" s="478"/>
      <c r="CQ17" s="478"/>
      <c r="CR17" s="478"/>
      <c r="CS17" s="478"/>
      <c r="CT17" s="478"/>
      <c r="CU17" s="478"/>
      <c r="CV17" s="478"/>
      <c r="CW17" s="478"/>
      <c r="CX17" s="478"/>
      <c r="CY17" s="478"/>
      <c r="CZ17" s="478"/>
      <c r="DA17" s="479"/>
    </row>
    <row r="18" spans="1:105" s="32" customFormat="1" ht="12.75">
      <c r="A18" s="44"/>
      <c r="B18" s="475" t="s">
        <v>265</v>
      </c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6"/>
      <c r="BB18" s="477"/>
      <c r="BC18" s="478"/>
      <c r="BD18" s="478"/>
      <c r="BE18" s="478"/>
      <c r="BF18" s="478"/>
      <c r="BG18" s="478"/>
      <c r="BH18" s="478"/>
      <c r="BI18" s="478"/>
      <c r="BJ18" s="478"/>
      <c r="BK18" s="478"/>
      <c r="BL18" s="478"/>
      <c r="BM18" s="478"/>
      <c r="BN18" s="478"/>
      <c r="BO18" s="478"/>
      <c r="BP18" s="478"/>
      <c r="BQ18" s="478"/>
      <c r="BR18" s="478"/>
      <c r="BS18" s="478"/>
      <c r="BT18" s="478"/>
      <c r="BU18" s="478"/>
      <c r="BV18" s="478"/>
      <c r="BW18" s="478"/>
      <c r="BX18" s="478"/>
      <c r="BY18" s="478"/>
      <c r="BZ18" s="478"/>
      <c r="CA18" s="479"/>
      <c r="CB18" s="477"/>
      <c r="CC18" s="478"/>
      <c r="CD18" s="478"/>
      <c r="CE18" s="478"/>
      <c r="CF18" s="478"/>
      <c r="CG18" s="478"/>
      <c r="CH18" s="478"/>
      <c r="CI18" s="478"/>
      <c r="CJ18" s="478"/>
      <c r="CK18" s="478"/>
      <c r="CL18" s="478"/>
      <c r="CM18" s="478"/>
      <c r="CN18" s="478"/>
      <c r="CO18" s="478"/>
      <c r="CP18" s="478"/>
      <c r="CQ18" s="478"/>
      <c r="CR18" s="478"/>
      <c r="CS18" s="478"/>
      <c r="CT18" s="478"/>
      <c r="CU18" s="478"/>
      <c r="CV18" s="478"/>
      <c r="CW18" s="478"/>
      <c r="CX18" s="478"/>
      <c r="CY18" s="478"/>
      <c r="CZ18" s="478"/>
      <c r="DA18" s="479"/>
    </row>
    <row r="19" spans="1:105" s="32" customFormat="1" ht="12.75">
      <c r="A19" s="480"/>
      <c r="B19" s="475"/>
      <c r="C19" s="475"/>
      <c r="D19" s="475" t="s">
        <v>266</v>
      </c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75"/>
      <c r="AK19" s="475"/>
      <c r="AL19" s="475"/>
      <c r="AM19" s="475"/>
      <c r="AN19" s="475"/>
      <c r="AO19" s="475"/>
      <c r="AP19" s="475"/>
      <c r="AQ19" s="475"/>
      <c r="AR19" s="475"/>
      <c r="AS19" s="475"/>
      <c r="AT19" s="475"/>
      <c r="AU19" s="475"/>
      <c r="AV19" s="475"/>
      <c r="AW19" s="475"/>
      <c r="AX19" s="475"/>
      <c r="AY19" s="475"/>
      <c r="AZ19" s="475"/>
      <c r="BA19" s="476"/>
      <c r="BB19" s="477"/>
      <c r="BC19" s="478"/>
      <c r="BD19" s="478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8"/>
      <c r="CA19" s="479"/>
      <c r="CB19" s="477"/>
      <c r="CC19" s="478"/>
      <c r="CD19" s="478"/>
      <c r="CE19" s="478"/>
      <c r="CF19" s="478"/>
      <c r="CG19" s="478"/>
      <c r="CH19" s="478"/>
      <c r="CI19" s="478"/>
      <c r="CJ19" s="478"/>
      <c r="CK19" s="478"/>
      <c r="CL19" s="478"/>
      <c r="CM19" s="478"/>
      <c r="CN19" s="478"/>
      <c r="CO19" s="478"/>
      <c r="CP19" s="478"/>
      <c r="CQ19" s="478"/>
      <c r="CR19" s="478"/>
      <c r="CS19" s="478"/>
      <c r="CT19" s="478"/>
      <c r="CU19" s="478"/>
      <c r="CV19" s="478"/>
      <c r="CW19" s="478"/>
      <c r="CX19" s="478"/>
      <c r="CY19" s="478"/>
      <c r="CZ19" s="478"/>
      <c r="DA19" s="479"/>
    </row>
    <row r="20" spans="1:105" s="32" customFormat="1" ht="12.75">
      <c r="A20" s="481"/>
      <c r="B20" s="482"/>
      <c r="C20" s="482"/>
      <c r="D20" s="475" t="s">
        <v>267</v>
      </c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6"/>
      <c r="BB20" s="477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9"/>
      <c r="CB20" s="477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9"/>
    </row>
    <row r="21" spans="1:106" s="32" customFormat="1" ht="12.75">
      <c r="A21" s="44"/>
      <c r="B21" s="475" t="s">
        <v>268</v>
      </c>
      <c r="C21" s="475"/>
      <c r="D21" s="475"/>
      <c r="E21" s="475"/>
      <c r="F21" s="475"/>
      <c r="G21" s="475"/>
      <c r="H21" s="475"/>
      <c r="I21" s="475"/>
      <c r="J21" s="475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6"/>
      <c r="BB21" s="477">
        <f>-9.347+6.288+11.72</f>
        <v>8.661000000000001</v>
      </c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478"/>
      <c r="BW21" s="478"/>
      <c r="BX21" s="478"/>
      <c r="BY21" s="478"/>
      <c r="BZ21" s="478"/>
      <c r="CA21" s="479"/>
      <c r="CB21" s="477"/>
      <c r="CC21" s="478"/>
      <c r="CD21" s="478"/>
      <c r="CE21" s="478"/>
      <c r="CF21" s="478"/>
      <c r="CG21" s="478"/>
      <c r="CH21" s="478"/>
      <c r="CI21" s="478"/>
      <c r="CJ21" s="478"/>
      <c r="CK21" s="478"/>
      <c r="CL21" s="478"/>
      <c r="CM21" s="478"/>
      <c r="CN21" s="478"/>
      <c r="CO21" s="478"/>
      <c r="CP21" s="478"/>
      <c r="CQ21" s="478"/>
      <c r="CR21" s="478"/>
      <c r="CS21" s="478"/>
      <c r="CT21" s="478"/>
      <c r="CU21" s="478"/>
      <c r="CV21" s="478"/>
      <c r="CW21" s="478"/>
      <c r="CX21" s="478"/>
      <c r="CY21" s="478"/>
      <c r="CZ21" s="478"/>
      <c r="DA21" s="479"/>
      <c r="DB21" s="32" t="s">
        <v>388</v>
      </c>
    </row>
    <row r="22" spans="1:105" s="32" customFormat="1" ht="12.75">
      <c r="A22" s="45"/>
      <c r="B22" s="475" t="s">
        <v>269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5"/>
      <c r="BA22" s="476"/>
      <c r="BB22" s="477">
        <f>128.422</f>
        <v>128.422</v>
      </c>
      <c r="BC22" s="478"/>
      <c r="BD22" s="478"/>
      <c r="BE22" s="478"/>
      <c r="BF22" s="478"/>
      <c r="BG22" s="478"/>
      <c r="BH22" s="478"/>
      <c r="BI22" s="478"/>
      <c r="BJ22" s="478"/>
      <c r="BK22" s="478"/>
      <c r="BL22" s="478"/>
      <c r="BM22" s="478"/>
      <c r="BN22" s="478"/>
      <c r="BO22" s="478"/>
      <c r="BP22" s="478"/>
      <c r="BQ22" s="478"/>
      <c r="BR22" s="478"/>
      <c r="BS22" s="478"/>
      <c r="BT22" s="478"/>
      <c r="BU22" s="478"/>
      <c r="BV22" s="478"/>
      <c r="BW22" s="478"/>
      <c r="BX22" s="478"/>
      <c r="BY22" s="478"/>
      <c r="BZ22" s="478"/>
      <c r="CA22" s="479"/>
      <c r="CB22" s="477"/>
      <c r="CC22" s="478"/>
      <c r="CD22" s="478"/>
      <c r="CE22" s="478"/>
      <c r="CF22" s="478"/>
      <c r="CG22" s="478"/>
      <c r="CH22" s="478"/>
      <c r="CI22" s="478"/>
      <c r="CJ22" s="478"/>
      <c r="CK22" s="478"/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9"/>
    </row>
    <row r="23" spans="1:105" s="32" customFormat="1" ht="12.75">
      <c r="A23" s="480"/>
      <c r="B23" s="475"/>
      <c r="C23" s="475"/>
      <c r="D23" s="475" t="s">
        <v>270</v>
      </c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75"/>
      <c r="AN23" s="475"/>
      <c r="AO23" s="475"/>
      <c r="AP23" s="475"/>
      <c r="AQ23" s="475"/>
      <c r="AR23" s="475"/>
      <c r="AS23" s="475"/>
      <c r="AT23" s="475"/>
      <c r="AU23" s="475"/>
      <c r="AV23" s="475"/>
      <c r="AW23" s="475"/>
      <c r="AX23" s="475"/>
      <c r="AY23" s="475"/>
      <c r="AZ23" s="475"/>
      <c r="BA23" s="476"/>
      <c r="BB23" s="477">
        <v>110.538</v>
      </c>
      <c r="BC23" s="478"/>
      <c r="BD23" s="478"/>
      <c r="BE23" s="478"/>
      <c r="BF23" s="478"/>
      <c r="BG23" s="478"/>
      <c r="BH23" s="478"/>
      <c r="BI23" s="478"/>
      <c r="BJ23" s="478"/>
      <c r="BK23" s="478"/>
      <c r="BL23" s="478"/>
      <c r="BM23" s="478"/>
      <c r="BN23" s="478"/>
      <c r="BO23" s="478"/>
      <c r="BP23" s="478"/>
      <c r="BQ23" s="478"/>
      <c r="BR23" s="478"/>
      <c r="BS23" s="478"/>
      <c r="BT23" s="478"/>
      <c r="BU23" s="478"/>
      <c r="BV23" s="478"/>
      <c r="BW23" s="478"/>
      <c r="BX23" s="478"/>
      <c r="BY23" s="478"/>
      <c r="BZ23" s="478"/>
      <c r="CA23" s="479"/>
      <c r="CB23" s="477"/>
      <c r="CC23" s="478"/>
      <c r="CD23" s="478"/>
      <c r="CE23" s="478"/>
      <c r="CF23" s="478"/>
      <c r="CG23" s="478"/>
      <c r="CH23" s="478"/>
      <c r="CI23" s="478"/>
      <c r="CJ23" s="478"/>
      <c r="CK23" s="478"/>
      <c r="CL23" s="478"/>
      <c r="CM23" s="478"/>
      <c r="CN23" s="478"/>
      <c r="CO23" s="478"/>
      <c r="CP23" s="478"/>
      <c r="CQ23" s="478"/>
      <c r="CR23" s="478"/>
      <c r="CS23" s="478"/>
      <c r="CT23" s="478"/>
      <c r="CU23" s="478"/>
      <c r="CV23" s="478"/>
      <c r="CW23" s="478"/>
      <c r="CX23" s="478"/>
      <c r="CY23" s="478"/>
      <c r="CZ23" s="478"/>
      <c r="DA23" s="479"/>
    </row>
    <row r="24" spans="1:105" s="32" customFormat="1" ht="12.75">
      <c r="A24" s="481"/>
      <c r="B24" s="482"/>
      <c r="C24" s="482"/>
      <c r="D24" s="475" t="s">
        <v>271</v>
      </c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5"/>
      <c r="AJ24" s="475"/>
      <c r="AK24" s="475"/>
      <c r="AL24" s="475"/>
      <c r="AM24" s="475"/>
      <c r="AN24" s="475"/>
      <c r="AO24" s="475"/>
      <c r="AP24" s="475"/>
      <c r="AQ24" s="475"/>
      <c r="AR24" s="475"/>
      <c r="AS24" s="475"/>
      <c r="AT24" s="475"/>
      <c r="AU24" s="475"/>
      <c r="AV24" s="475"/>
      <c r="AW24" s="475"/>
      <c r="AX24" s="475"/>
      <c r="AY24" s="475"/>
      <c r="AZ24" s="475"/>
      <c r="BA24" s="476"/>
      <c r="BB24" s="477">
        <f>BB22-BB23</f>
        <v>17.884</v>
      </c>
      <c r="BC24" s="478"/>
      <c r="BD24" s="478"/>
      <c r="BE24" s="478"/>
      <c r="BF24" s="478"/>
      <c r="BG24" s="478"/>
      <c r="BH24" s="478"/>
      <c r="BI24" s="478"/>
      <c r="BJ24" s="478"/>
      <c r="BK24" s="478"/>
      <c r="BL24" s="478"/>
      <c r="BM24" s="478"/>
      <c r="BN24" s="478"/>
      <c r="BO24" s="478"/>
      <c r="BP24" s="478"/>
      <c r="BQ24" s="478"/>
      <c r="BR24" s="478"/>
      <c r="BS24" s="478"/>
      <c r="BT24" s="478"/>
      <c r="BU24" s="478"/>
      <c r="BV24" s="478"/>
      <c r="BW24" s="478"/>
      <c r="BX24" s="478"/>
      <c r="BY24" s="478"/>
      <c r="BZ24" s="478"/>
      <c r="CA24" s="479"/>
      <c r="CB24" s="477"/>
      <c r="CC24" s="478"/>
      <c r="CD24" s="478"/>
      <c r="CE24" s="478"/>
      <c r="CF24" s="478"/>
      <c r="CG24" s="478"/>
      <c r="CH24" s="478"/>
      <c r="CI24" s="478"/>
      <c r="CJ24" s="478"/>
      <c r="CK24" s="478"/>
      <c r="CL24" s="478"/>
      <c r="CM24" s="478"/>
      <c r="CN24" s="478"/>
      <c r="CO24" s="478"/>
      <c r="CP24" s="478"/>
      <c r="CQ24" s="478"/>
      <c r="CR24" s="478"/>
      <c r="CS24" s="478"/>
      <c r="CT24" s="478"/>
      <c r="CU24" s="478"/>
      <c r="CV24" s="478"/>
      <c r="CW24" s="478"/>
      <c r="CX24" s="478"/>
      <c r="CY24" s="478"/>
      <c r="CZ24" s="478"/>
      <c r="DA24" s="479"/>
    </row>
    <row r="25" spans="1:105" s="32" customFormat="1" ht="12.75">
      <c r="A25" s="44"/>
      <c r="B25" s="475" t="s">
        <v>272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6"/>
      <c r="BB25" s="477">
        <v>136.055</v>
      </c>
      <c r="BC25" s="478"/>
      <c r="BD25" s="478"/>
      <c r="BE25" s="478"/>
      <c r="BF25" s="478"/>
      <c r="BG25" s="478"/>
      <c r="BH25" s="478"/>
      <c r="BI25" s="478"/>
      <c r="BJ25" s="478"/>
      <c r="BK25" s="478"/>
      <c r="BL25" s="478"/>
      <c r="BM25" s="478"/>
      <c r="BN25" s="478"/>
      <c r="BO25" s="478"/>
      <c r="BP25" s="478"/>
      <c r="BQ25" s="478"/>
      <c r="BR25" s="478"/>
      <c r="BS25" s="478"/>
      <c r="BT25" s="478"/>
      <c r="BU25" s="478"/>
      <c r="BV25" s="478"/>
      <c r="BW25" s="478"/>
      <c r="BX25" s="478"/>
      <c r="BY25" s="478"/>
      <c r="BZ25" s="478"/>
      <c r="CA25" s="479"/>
      <c r="CB25" s="477"/>
      <c r="CC25" s="478"/>
      <c r="CD25" s="478"/>
      <c r="CE25" s="478"/>
      <c r="CF25" s="478"/>
      <c r="CG25" s="478"/>
      <c r="CH25" s="478"/>
      <c r="CI25" s="478"/>
      <c r="CJ25" s="478"/>
      <c r="CK25" s="478"/>
      <c r="CL25" s="478"/>
      <c r="CM25" s="478"/>
      <c r="CN25" s="478"/>
      <c r="CO25" s="478"/>
      <c r="CP25" s="478"/>
      <c r="CQ25" s="478"/>
      <c r="CR25" s="478"/>
      <c r="CS25" s="478"/>
      <c r="CT25" s="478"/>
      <c r="CU25" s="478"/>
      <c r="CV25" s="478"/>
      <c r="CW25" s="478"/>
      <c r="CX25" s="478"/>
      <c r="CY25" s="478"/>
      <c r="CZ25" s="478"/>
      <c r="DA25" s="479"/>
    </row>
    <row r="26" spans="1:105" s="32" customFormat="1" ht="25.5" customHeight="1">
      <c r="A26" s="45"/>
      <c r="B26" s="486" t="s">
        <v>273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6"/>
      <c r="R26" s="48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6"/>
      <c r="AI26" s="486"/>
      <c r="AJ26" s="486"/>
      <c r="AK26" s="486"/>
      <c r="AL26" s="486"/>
      <c r="AM26" s="486"/>
      <c r="AN26" s="486"/>
      <c r="AO26" s="486"/>
      <c r="AP26" s="486"/>
      <c r="AQ26" s="486"/>
      <c r="AR26" s="486"/>
      <c r="AS26" s="486"/>
      <c r="AT26" s="486"/>
      <c r="AU26" s="486"/>
      <c r="AV26" s="486"/>
      <c r="AW26" s="486"/>
      <c r="AX26" s="486"/>
      <c r="AY26" s="486"/>
      <c r="AZ26" s="486"/>
      <c r="BA26" s="487"/>
      <c r="BB26" s="477">
        <v>139.136</v>
      </c>
      <c r="BC26" s="478"/>
      <c r="BD26" s="478"/>
      <c r="BE26" s="478"/>
      <c r="BF26" s="478"/>
      <c r="BG26" s="478"/>
      <c r="BH26" s="478"/>
      <c r="BI26" s="478"/>
      <c r="BJ26" s="478"/>
      <c r="BK26" s="478"/>
      <c r="BL26" s="478"/>
      <c r="BM26" s="478"/>
      <c r="BN26" s="478"/>
      <c r="BO26" s="478"/>
      <c r="BP26" s="478"/>
      <c r="BQ26" s="478"/>
      <c r="BR26" s="478"/>
      <c r="BS26" s="478"/>
      <c r="BT26" s="478"/>
      <c r="BU26" s="478"/>
      <c r="BV26" s="478"/>
      <c r="BW26" s="478"/>
      <c r="BX26" s="478"/>
      <c r="BY26" s="478"/>
      <c r="BZ26" s="478"/>
      <c r="CA26" s="479"/>
      <c r="CB26" s="477"/>
      <c r="CC26" s="478"/>
      <c r="CD26" s="478"/>
      <c r="CE26" s="478"/>
      <c r="CF26" s="478"/>
      <c r="CG26" s="478"/>
      <c r="CH26" s="478"/>
      <c r="CI26" s="478"/>
      <c r="CJ26" s="478"/>
      <c r="CK26" s="478"/>
      <c r="CL26" s="478"/>
      <c r="CM26" s="478"/>
      <c r="CN26" s="478"/>
      <c r="CO26" s="478"/>
      <c r="CP26" s="478"/>
      <c r="CQ26" s="478"/>
      <c r="CR26" s="478"/>
      <c r="CS26" s="478"/>
      <c r="CT26" s="478"/>
      <c r="CU26" s="478"/>
      <c r="CV26" s="478"/>
      <c r="CW26" s="478"/>
      <c r="CX26" s="478"/>
      <c r="CY26" s="478"/>
      <c r="CZ26" s="478"/>
      <c r="DA26" s="479"/>
    </row>
    <row r="27" spans="1:105" s="32" customFormat="1" ht="12.75">
      <c r="A27" s="480"/>
      <c r="B27" s="475"/>
      <c r="C27" s="475"/>
      <c r="D27" s="475" t="s">
        <v>274</v>
      </c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475"/>
      <c r="R27" s="475"/>
      <c r="S27" s="475"/>
      <c r="T27" s="475"/>
      <c r="U27" s="475"/>
      <c r="V27" s="475"/>
      <c r="W27" s="475"/>
      <c r="X27" s="475"/>
      <c r="Y27" s="475"/>
      <c r="Z27" s="475"/>
      <c r="AA27" s="475"/>
      <c r="AB27" s="475"/>
      <c r="AC27" s="475"/>
      <c r="AD27" s="475"/>
      <c r="AE27" s="475"/>
      <c r="AF27" s="475"/>
      <c r="AG27" s="475"/>
      <c r="AH27" s="475"/>
      <c r="AI27" s="475"/>
      <c r="AJ27" s="475"/>
      <c r="AK27" s="475"/>
      <c r="AL27" s="475"/>
      <c r="AM27" s="475"/>
      <c r="AN27" s="475"/>
      <c r="AO27" s="475"/>
      <c r="AP27" s="475"/>
      <c r="AQ27" s="475"/>
      <c r="AR27" s="475"/>
      <c r="AS27" s="475"/>
      <c r="AT27" s="475"/>
      <c r="AU27" s="475"/>
      <c r="AV27" s="475"/>
      <c r="AW27" s="475"/>
      <c r="AX27" s="475"/>
      <c r="AY27" s="475"/>
      <c r="AZ27" s="475"/>
      <c r="BA27" s="476"/>
      <c r="BB27" s="477">
        <v>60</v>
      </c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478"/>
      <c r="BP27" s="478"/>
      <c r="BQ27" s="478"/>
      <c r="BR27" s="478"/>
      <c r="BS27" s="478"/>
      <c r="BT27" s="478"/>
      <c r="BU27" s="478"/>
      <c r="BV27" s="478"/>
      <c r="BW27" s="478"/>
      <c r="BX27" s="478"/>
      <c r="BY27" s="478"/>
      <c r="BZ27" s="478"/>
      <c r="CA27" s="479"/>
      <c r="CB27" s="477"/>
      <c r="CC27" s="478"/>
      <c r="CD27" s="478"/>
      <c r="CE27" s="478"/>
      <c r="CF27" s="478"/>
      <c r="CG27" s="478"/>
      <c r="CH27" s="478"/>
      <c r="CI27" s="478"/>
      <c r="CJ27" s="478"/>
      <c r="CK27" s="478"/>
      <c r="CL27" s="478"/>
      <c r="CM27" s="478"/>
      <c r="CN27" s="478"/>
      <c r="CO27" s="478"/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8"/>
      <c r="DA27" s="479"/>
    </row>
    <row r="28" spans="1:105" s="32" customFormat="1" ht="12.75">
      <c r="A28" s="480"/>
      <c r="B28" s="475"/>
      <c r="C28" s="475"/>
      <c r="D28" s="475" t="s">
        <v>275</v>
      </c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75"/>
      <c r="AK28" s="475"/>
      <c r="AL28" s="475"/>
      <c r="AM28" s="475"/>
      <c r="AN28" s="475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76"/>
      <c r="BB28" s="477"/>
      <c r="BC28" s="478"/>
      <c r="BD28" s="478"/>
      <c r="BE28" s="478"/>
      <c r="BF28" s="478"/>
      <c r="BG28" s="478"/>
      <c r="BH28" s="478"/>
      <c r="BI28" s="478"/>
      <c r="BJ28" s="478"/>
      <c r="BK28" s="478"/>
      <c r="BL28" s="478"/>
      <c r="BM28" s="478"/>
      <c r="BN28" s="478"/>
      <c r="BO28" s="478"/>
      <c r="BP28" s="478"/>
      <c r="BQ28" s="478"/>
      <c r="BR28" s="478"/>
      <c r="BS28" s="478"/>
      <c r="BT28" s="478"/>
      <c r="BU28" s="478"/>
      <c r="BV28" s="478"/>
      <c r="BW28" s="478"/>
      <c r="BX28" s="478"/>
      <c r="BY28" s="478"/>
      <c r="BZ28" s="478"/>
      <c r="CA28" s="479"/>
      <c r="CB28" s="477"/>
      <c r="CC28" s="478"/>
      <c r="CD28" s="478"/>
      <c r="CE28" s="478"/>
      <c r="CF28" s="478"/>
      <c r="CG28" s="478"/>
      <c r="CH28" s="478"/>
      <c r="CI28" s="478"/>
      <c r="CJ28" s="478"/>
      <c r="CK28" s="478"/>
      <c r="CL28" s="478"/>
      <c r="CM28" s="478"/>
      <c r="CN28" s="478"/>
      <c r="CO28" s="478"/>
      <c r="CP28" s="478"/>
      <c r="CQ28" s="478"/>
      <c r="CR28" s="478"/>
      <c r="CS28" s="478"/>
      <c r="CT28" s="478"/>
      <c r="CU28" s="478"/>
      <c r="CV28" s="478"/>
      <c r="CW28" s="478"/>
      <c r="CX28" s="478"/>
      <c r="CY28" s="478"/>
      <c r="CZ28" s="478"/>
      <c r="DA28" s="479"/>
    </row>
    <row r="29" spans="1:105" s="32" customFormat="1" ht="12.75">
      <c r="A29" s="480"/>
      <c r="B29" s="475"/>
      <c r="C29" s="475"/>
      <c r="D29" s="475" t="s">
        <v>276</v>
      </c>
      <c r="E29" s="475"/>
      <c r="F29" s="475"/>
      <c r="G29" s="475"/>
      <c r="H29" s="475"/>
      <c r="I29" s="475"/>
      <c r="J29" s="475"/>
      <c r="K29" s="475"/>
      <c r="L29" s="475"/>
      <c r="M29" s="475"/>
      <c r="N29" s="475"/>
      <c r="O29" s="475"/>
      <c r="P29" s="475"/>
      <c r="Q29" s="475"/>
      <c r="R29" s="475"/>
      <c r="S29" s="475"/>
      <c r="T29" s="475"/>
      <c r="U29" s="475"/>
      <c r="V29" s="475"/>
      <c r="W29" s="475"/>
      <c r="X29" s="475"/>
      <c r="Y29" s="475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6"/>
      <c r="BB29" s="477">
        <v>66.6</v>
      </c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478"/>
      <c r="BP29" s="478"/>
      <c r="BQ29" s="478"/>
      <c r="BR29" s="478"/>
      <c r="BS29" s="478"/>
      <c r="BT29" s="478"/>
      <c r="BU29" s="478"/>
      <c r="BV29" s="478"/>
      <c r="BW29" s="478"/>
      <c r="BX29" s="478"/>
      <c r="BY29" s="478"/>
      <c r="BZ29" s="478"/>
      <c r="CA29" s="479"/>
      <c r="CB29" s="477"/>
      <c r="CC29" s="478"/>
      <c r="CD29" s="478"/>
      <c r="CE29" s="478"/>
      <c r="CF29" s="478"/>
      <c r="CG29" s="478"/>
      <c r="CH29" s="478"/>
      <c r="CI29" s="478"/>
      <c r="CJ29" s="478"/>
      <c r="CK29" s="478"/>
      <c r="CL29" s="478"/>
      <c r="CM29" s="478"/>
      <c r="CN29" s="478"/>
      <c r="CO29" s="478"/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8"/>
      <c r="DA29" s="479"/>
    </row>
    <row r="30" spans="1:105" s="32" customFormat="1" ht="12.75">
      <c r="A30" s="481"/>
      <c r="B30" s="482"/>
      <c r="C30" s="482"/>
      <c r="D30" s="475" t="s">
        <v>277</v>
      </c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6"/>
      <c r="BB30" s="477">
        <f>BB26-BB27-BB29</f>
        <v>12.536000000000001</v>
      </c>
      <c r="BC30" s="478"/>
      <c r="BD30" s="478"/>
      <c r="BE30" s="478"/>
      <c r="BF30" s="478"/>
      <c r="BG30" s="478"/>
      <c r="BH30" s="478"/>
      <c r="BI30" s="478"/>
      <c r="BJ30" s="478"/>
      <c r="BK30" s="478"/>
      <c r="BL30" s="478"/>
      <c r="BM30" s="478"/>
      <c r="BN30" s="478"/>
      <c r="BO30" s="478"/>
      <c r="BP30" s="478"/>
      <c r="BQ30" s="478"/>
      <c r="BR30" s="478"/>
      <c r="BS30" s="478"/>
      <c r="BT30" s="478"/>
      <c r="BU30" s="478"/>
      <c r="BV30" s="478"/>
      <c r="BW30" s="478"/>
      <c r="BX30" s="478"/>
      <c r="BY30" s="478"/>
      <c r="BZ30" s="478"/>
      <c r="CA30" s="479"/>
      <c r="CB30" s="477"/>
      <c r="CC30" s="478"/>
      <c r="CD30" s="478"/>
      <c r="CE30" s="478"/>
      <c r="CF30" s="478"/>
      <c r="CG30" s="478"/>
      <c r="CH30" s="478"/>
      <c r="CI30" s="478"/>
      <c r="CJ30" s="478"/>
      <c r="CK30" s="478"/>
      <c r="CL30" s="478"/>
      <c r="CM30" s="478"/>
      <c r="CN30" s="478"/>
      <c r="CO30" s="478"/>
      <c r="CP30" s="478"/>
      <c r="CQ30" s="478"/>
      <c r="CR30" s="478"/>
      <c r="CS30" s="478"/>
      <c r="CT30" s="478"/>
      <c r="CU30" s="478"/>
      <c r="CV30" s="478"/>
      <c r="CW30" s="478"/>
      <c r="CX30" s="478"/>
      <c r="CY30" s="478"/>
      <c r="CZ30" s="478"/>
      <c r="DA30" s="479"/>
    </row>
    <row r="31" spans="1:105" s="32" customFormat="1" ht="12.75">
      <c r="A31" s="45"/>
      <c r="B31" s="475" t="s">
        <v>278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5"/>
      <c r="AS31" s="475"/>
      <c r="AT31" s="475"/>
      <c r="AU31" s="475"/>
      <c r="AV31" s="475"/>
      <c r="AW31" s="475"/>
      <c r="AX31" s="475"/>
      <c r="AY31" s="475"/>
      <c r="AZ31" s="475"/>
      <c r="BA31" s="476"/>
      <c r="BB31" s="477">
        <v>85.184</v>
      </c>
      <c r="BC31" s="478"/>
      <c r="BD31" s="478"/>
      <c r="BE31" s="478"/>
      <c r="BF31" s="478"/>
      <c r="BG31" s="478"/>
      <c r="BH31" s="478"/>
      <c r="BI31" s="478"/>
      <c r="BJ31" s="478"/>
      <c r="BK31" s="478"/>
      <c r="BL31" s="478"/>
      <c r="BM31" s="478"/>
      <c r="BN31" s="478"/>
      <c r="BO31" s="478"/>
      <c r="BP31" s="478"/>
      <c r="BQ31" s="478"/>
      <c r="BR31" s="478"/>
      <c r="BS31" s="478"/>
      <c r="BT31" s="478"/>
      <c r="BU31" s="478"/>
      <c r="BV31" s="478"/>
      <c r="BW31" s="478"/>
      <c r="BX31" s="478"/>
      <c r="BY31" s="478"/>
      <c r="BZ31" s="478"/>
      <c r="CA31" s="479"/>
      <c r="CB31" s="477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478"/>
      <c r="CN31" s="478"/>
      <c r="CO31" s="478"/>
      <c r="CP31" s="478"/>
      <c r="CQ31" s="478"/>
      <c r="CR31" s="478"/>
      <c r="CS31" s="478"/>
      <c r="CT31" s="478"/>
      <c r="CU31" s="478"/>
      <c r="CV31" s="478"/>
      <c r="CW31" s="478"/>
      <c r="CX31" s="478"/>
      <c r="CY31" s="478"/>
      <c r="CZ31" s="478"/>
      <c r="DA31" s="479"/>
    </row>
    <row r="32" spans="1:105" s="32" customFormat="1" ht="12.75">
      <c r="A32" s="480"/>
      <c r="B32" s="475"/>
      <c r="C32" s="475"/>
      <c r="D32" s="475" t="s">
        <v>279</v>
      </c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475"/>
      <c r="AP32" s="475"/>
      <c r="AQ32" s="475"/>
      <c r="AR32" s="475"/>
      <c r="AS32" s="475"/>
      <c r="AT32" s="475"/>
      <c r="AU32" s="475"/>
      <c r="AV32" s="475"/>
      <c r="AW32" s="475"/>
      <c r="AX32" s="475"/>
      <c r="AY32" s="475"/>
      <c r="AZ32" s="475"/>
      <c r="BA32" s="476"/>
      <c r="BB32" s="477"/>
      <c r="BC32" s="478"/>
      <c r="BD32" s="478"/>
      <c r="BE32" s="478"/>
      <c r="BF32" s="478"/>
      <c r="BG32" s="478"/>
      <c r="BH32" s="478"/>
      <c r="BI32" s="478"/>
      <c r="BJ32" s="478"/>
      <c r="BK32" s="478"/>
      <c r="BL32" s="478"/>
      <c r="BM32" s="478"/>
      <c r="BN32" s="478"/>
      <c r="BO32" s="478"/>
      <c r="BP32" s="478"/>
      <c r="BQ32" s="478"/>
      <c r="BR32" s="478"/>
      <c r="BS32" s="478"/>
      <c r="BT32" s="478"/>
      <c r="BU32" s="478"/>
      <c r="BV32" s="478"/>
      <c r="BW32" s="478"/>
      <c r="BX32" s="478"/>
      <c r="BY32" s="478"/>
      <c r="BZ32" s="478"/>
      <c r="CA32" s="479"/>
      <c r="CB32" s="477"/>
      <c r="CC32" s="478"/>
      <c r="CD32" s="478"/>
      <c r="CE32" s="478"/>
      <c r="CF32" s="478"/>
      <c r="CG32" s="478"/>
      <c r="CH32" s="478"/>
      <c r="CI32" s="478"/>
      <c r="CJ32" s="478"/>
      <c r="CK32" s="478"/>
      <c r="CL32" s="478"/>
      <c r="CM32" s="478"/>
      <c r="CN32" s="478"/>
      <c r="CO32" s="478"/>
      <c r="CP32" s="478"/>
      <c r="CQ32" s="478"/>
      <c r="CR32" s="478"/>
      <c r="CS32" s="478"/>
      <c r="CT32" s="478"/>
      <c r="CU32" s="478"/>
      <c r="CV32" s="478"/>
      <c r="CW32" s="478"/>
      <c r="CX32" s="478"/>
      <c r="CY32" s="478"/>
      <c r="CZ32" s="478"/>
      <c r="DA32" s="479"/>
    </row>
    <row r="33" spans="1:105" s="32" customFormat="1" ht="12.75">
      <c r="A33" s="481"/>
      <c r="B33" s="482"/>
      <c r="C33" s="482"/>
      <c r="D33" s="475" t="s">
        <v>280</v>
      </c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6"/>
      <c r="BB33" s="477">
        <v>71.98</v>
      </c>
      <c r="BC33" s="478"/>
      <c r="BD33" s="478"/>
      <c r="BE33" s="478"/>
      <c r="BF33" s="478"/>
      <c r="BG33" s="478"/>
      <c r="BH33" s="478"/>
      <c r="BI33" s="478"/>
      <c r="BJ33" s="478"/>
      <c r="BK33" s="478"/>
      <c r="BL33" s="478"/>
      <c r="BM33" s="478"/>
      <c r="BN33" s="478"/>
      <c r="BO33" s="478"/>
      <c r="BP33" s="478"/>
      <c r="BQ33" s="478"/>
      <c r="BR33" s="478"/>
      <c r="BS33" s="478"/>
      <c r="BT33" s="478"/>
      <c r="BU33" s="478"/>
      <c r="BV33" s="478"/>
      <c r="BW33" s="478"/>
      <c r="BX33" s="478"/>
      <c r="BY33" s="478"/>
      <c r="BZ33" s="478"/>
      <c r="CA33" s="479"/>
      <c r="CB33" s="477"/>
      <c r="CC33" s="478"/>
      <c r="CD33" s="478"/>
      <c r="CE33" s="478"/>
      <c r="CF33" s="478"/>
      <c r="CG33" s="478"/>
      <c r="CH33" s="478"/>
      <c r="CI33" s="478"/>
      <c r="CJ33" s="478"/>
      <c r="CK33" s="478"/>
      <c r="CL33" s="478"/>
      <c r="CM33" s="478"/>
      <c r="CN33" s="478"/>
      <c r="CO33" s="478"/>
      <c r="CP33" s="478"/>
      <c r="CQ33" s="478"/>
      <c r="CR33" s="478"/>
      <c r="CS33" s="478"/>
      <c r="CT33" s="478"/>
      <c r="CU33" s="478"/>
      <c r="CV33" s="478"/>
      <c r="CW33" s="478"/>
      <c r="CX33" s="478"/>
      <c r="CY33" s="478"/>
      <c r="CZ33" s="478"/>
      <c r="DA33" s="479"/>
    </row>
    <row r="34" spans="1:105" s="33" customFormat="1" ht="12.75">
      <c r="A34" s="495"/>
      <c r="B34" s="493"/>
      <c r="C34" s="493"/>
      <c r="D34" s="493"/>
      <c r="E34" s="493"/>
      <c r="F34" s="493" t="s">
        <v>281</v>
      </c>
      <c r="G34" s="493"/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4"/>
      <c r="BB34" s="488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89"/>
      <c r="BR34" s="489"/>
      <c r="BS34" s="489"/>
      <c r="BT34" s="489"/>
      <c r="BU34" s="489"/>
      <c r="BV34" s="489"/>
      <c r="BW34" s="489"/>
      <c r="BX34" s="489"/>
      <c r="BY34" s="489"/>
      <c r="BZ34" s="489"/>
      <c r="CA34" s="490"/>
      <c r="CB34" s="488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89"/>
      <c r="CN34" s="489"/>
      <c r="CO34" s="489"/>
      <c r="CP34" s="489"/>
      <c r="CQ34" s="489"/>
      <c r="CR34" s="489"/>
      <c r="CS34" s="489"/>
      <c r="CT34" s="489"/>
      <c r="CU34" s="489"/>
      <c r="CV34" s="489"/>
      <c r="CW34" s="489"/>
      <c r="CX34" s="489"/>
      <c r="CY34" s="489"/>
      <c r="CZ34" s="489"/>
      <c r="DA34" s="490"/>
    </row>
    <row r="35" spans="1:105" s="33" customFormat="1" ht="12.75">
      <c r="A35" s="495"/>
      <c r="B35" s="493"/>
      <c r="C35" s="493"/>
      <c r="D35" s="493"/>
      <c r="E35" s="493"/>
      <c r="F35" s="493" t="s">
        <v>282</v>
      </c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4"/>
      <c r="BB35" s="488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89"/>
      <c r="BR35" s="489"/>
      <c r="BS35" s="489"/>
      <c r="BT35" s="489"/>
      <c r="BU35" s="489"/>
      <c r="BV35" s="489"/>
      <c r="BW35" s="489"/>
      <c r="BX35" s="489"/>
      <c r="BY35" s="489"/>
      <c r="BZ35" s="489"/>
      <c r="CA35" s="490"/>
      <c r="CB35" s="488"/>
      <c r="CC35" s="489"/>
      <c r="CD35" s="489"/>
      <c r="CE35" s="489"/>
      <c r="CF35" s="489"/>
      <c r="CG35" s="489"/>
      <c r="CH35" s="489"/>
      <c r="CI35" s="489"/>
      <c r="CJ35" s="489"/>
      <c r="CK35" s="489"/>
      <c r="CL35" s="489"/>
      <c r="CM35" s="489"/>
      <c r="CN35" s="489"/>
      <c r="CO35" s="489"/>
      <c r="CP35" s="489"/>
      <c r="CQ35" s="489"/>
      <c r="CR35" s="489"/>
      <c r="CS35" s="489"/>
      <c r="CT35" s="489"/>
      <c r="CU35" s="489"/>
      <c r="CV35" s="489"/>
      <c r="CW35" s="489"/>
      <c r="CX35" s="489"/>
      <c r="CY35" s="489"/>
      <c r="CZ35" s="489"/>
      <c r="DA35" s="490"/>
    </row>
    <row r="36" spans="1:105" s="33" customFormat="1" ht="12.75">
      <c r="A36" s="491"/>
      <c r="B36" s="492"/>
      <c r="C36" s="492"/>
      <c r="D36" s="492"/>
      <c r="E36" s="492"/>
      <c r="F36" s="493" t="s">
        <v>283</v>
      </c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4"/>
      <c r="BB36" s="488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89"/>
      <c r="BR36" s="489"/>
      <c r="BS36" s="489"/>
      <c r="BT36" s="489"/>
      <c r="BU36" s="489"/>
      <c r="BV36" s="489"/>
      <c r="BW36" s="489"/>
      <c r="BX36" s="489"/>
      <c r="BY36" s="489"/>
      <c r="BZ36" s="489"/>
      <c r="CA36" s="490"/>
      <c r="CB36" s="488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89"/>
      <c r="CN36" s="489"/>
      <c r="CO36" s="489"/>
      <c r="CP36" s="489"/>
      <c r="CQ36" s="489"/>
      <c r="CR36" s="489"/>
      <c r="CS36" s="489"/>
      <c r="CT36" s="489"/>
      <c r="CU36" s="489"/>
      <c r="CV36" s="489"/>
      <c r="CW36" s="489"/>
      <c r="CX36" s="489"/>
      <c r="CY36" s="489"/>
      <c r="CZ36" s="489"/>
      <c r="DA36" s="490"/>
    </row>
    <row r="37" spans="1:105" s="32" customFormat="1" ht="12.75">
      <c r="A37" s="45"/>
      <c r="B37" s="475" t="s">
        <v>284</v>
      </c>
      <c r="C37" s="475"/>
      <c r="D37" s="475"/>
      <c r="E37" s="475"/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5"/>
      <c r="AL37" s="475"/>
      <c r="AM37" s="475"/>
      <c r="AN37" s="475"/>
      <c r="AO37" s="475"/>
      <c r="AP37" s="475"/>
      <c r="AQ37" s="475"/>
      <c r="AR37" s="475"/>
      <c r="AS37" s="475"/>
      <c r="AT37" s="475"/>
      <c r="AU37" s="475"/>
      <c r="AV37" s="475"/>
      <c r="AW37" s="475"/>
      <c r="AX37" s="475"/>
      <c r="AY37" s="475"/>
      <c r="AZ37" s="475"/>
      <c r="BA37" s="476"/>
      <c r="BB37" s="477">
        <v>6.288</v>
      </c>
      <c r="BC37" s="478"/>
      <c r="BD37" s="478"/>
      <c r="BE37" s="478"/>
      <c r="BF37" s="478"/>
      <c r="BG37" s="478"/>
      <c r="BH37" s="478"/>
      <c r="BI37" s="478"/>
      <c r="BJ37" s="478"/>
      <c r="BK37" s="478"/>
      <c r="BL37" s="478"/>
      <c r="BM37" s="478"/>
      <c r="BN37" s="478"/>
      <c r="BO37" s="478"/>
      <c r="BP37" s="478"/>
      <c r="BQ37" s="478"/>
      <c r="BR37" s="478"/>
      <c r="BS37" s="478"/>
      <c r="BT37" s="478"/>
      <c r="BU37" s="478"/>
      <c r="BV37" s="478"/>
      <c r="BW37" s="478"/>
      <c r="BX37" s="478"/>
      <c r="BY37" s="478"/>
      <c r="BZ37" s="478"/>
      <c r="CA37" s="479"/>
      <c r="CB37" s="477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8"/>
      <c r="CN37" s="478"/>
      <c r="CO37" s="478"/>
      <c r="CP37" s="478"/>
      <c r="CQ37" s="478"/>
      <c r="CR37" s="478"/>
      <c r="CS37" s="478"/>
      <c r="CT37" s="478"/>
      <c r="CU37" s="478"/>
      <c r="CV37" s="478"/>
      <c r="CW37" s="478"/>
      <c r="CX37" s="478"/>
      <c r="CY37" s="478"/>
      <c r="CZ37" s="478"/>
      <c r="DA37" s="479"/>
    </row>
    <row r="38" spans="1:105" ht="13.5">
      <c r="A38" s="483" t="s">
        <v>285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484"/>
      <c r="AL38" s="484"/>
      <c r="AM38" s="484"/>
      <c r="AN38" s="484"/>
      <c r="AO38" s="484"/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484"/>
      <c r="BC38" s="484"/>
      <c r="BD38" s="484"/>
      <c r="BE38" s="484"/>
      <c r="BF38" s="484"/>
      <c r="BG38" s="484"/>
      <c r="BH38" s="484"/>
      <c r="BI38" s="484"/>
      <c r="BJ38" s="484"/>
      <c r="BK38" s="484"/>
      <c r="BL38" s="484"/>
      <c r="BM38" s="484"/>
      <c r="BN38" s="484"/>
      <c r="BO38" s="484"/>
      <c r="BP38" s="484"/>
      <c r="BQ38" s="484"/>
      <c r="BR38" s="484"/>
      <c r="BS38" s="484"/>
      <c r="BT38" s="484"/>
      <c r="BU38" s="484"/>
      <c r="BV38" s="484"/>
      <c r="BW38" s="484"/>
      <c r="BX38" s="484"/>
      <c r="BY38" s="484"/>
      <c r="BZ38" s="484"/>
      <c r="CA38" s="484"/>
      <c r="CB38" s="484"/>
      <c r="CC38" s="484"/>
      <c r="CD38" s="484"/>
      <c r="CE38" s="484"/>
      <c r="CF38" s="484"/>
      <c r="CG38" s="484"/>
      <c r="CH38" s="484"/>
      <c r="CI38" s="484"/>
      <c r="CJ38" s="484"/>
      <c r="CK38" s="484"/>
      <c r="CL38" s="484"/>
      <c r="CM38" s="484"/>
      <c r="CN38" s="484"/>
      <c r="CO38" s="484"/>
      <c r="CP38" s="484"/>
      <c r="CQ38" s="484"/>
      <c r="CR38" s="484"/>
      <c r="CS38" s="484"/>
      <c r="CT38" s="484"/>
      <c r="CU38" s="484"/>
      <c r="CV38" s="484"/>
      <c r="CW38" s="484"/>
      <c r="CX38" s="484"/>
      <c r="CY38" s="484"/>
      <c r="CZ38" s="484"/>
      <c r="DA38" s="485"/>
    </row>
    <row r="39" spans="1:105" s="32" customFormat="1" ht="25.5" customHeight="1">
      <c r="A39" s="44"/>
      <c r="B39" s="486" t="s">
        <v>286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7"/>
      <c r="BB39" s="477">
        <f>'стр.1'!BK12</f>
        <v>0</v>
      </c>
      <c r="BC39" s="478"/>
      <c r="BD39" s="478"/>
      <c r="BE39" s="478"/>
      <c r="BF39" s="478"/>
      <c r="BG39" s="478"/>
      <c r="BH39" s="478"/>
      <c r="BI39" s="478"/>
      <c r="BJ39" s="478"/>
      <c r="BK39" s="478"/>
      <c r="BL39" s="478"/>
      <c r="BM39" s="478"/>
      <c r="BN39" s="478"/>
      <c r="BO39" s="478"/>
      <c r="BP39" s="478"/>
      <c r="BQ39" s="478"/>
      <c r="BR39" s="478"/>
      <c r="BS39" s="478"/>
      <c r="BT39" s="478"/>
      <c r="BU39" s="478"/>
      <c r="BV39" s="478"/>
      <c r="BW39" s="478"/>
      <c r="BX39" s="478"/>
      <c r="BY39" s="478"/>
      <c r="BZ39" s="478"/>
      <c r="CA39" s="479"/>
      <c r="CB39" s="477"/>
      <c r="CC39" s="478"/>
      <c r="CD39" s="478"/>
      <c r="CE39" s="478"/>
      <c r="CF39" s="478"/>
      <c r="CG39" s="478"/>
      <c r="CH39" s="478"/>
      <c r="CI39" s="478"/>
      <c r="CJ39" s="478"/>
      <c r="CK39" s="478"/>
      <c r="CL39" s="478"/>
      <c r="CM39" s="478"/>
      <c r="CN39" s="478"/>
      <c r="CO39" s="478"/>
      <c r="CP39" s="478"/>
      <c r="CQ39" s="478"/>
      <c r="CR39" s="478"/>
      <c r="CS39" s="478"/>
      <c r="CT39" s="478"/>
      <c r="CU39" s="478"/>
      <c r="CV39" s="478"/>
      <c r="CW39" s="478"/>
      <c r="CX39" s="478"/>
      <c r="CY39" s="478"/>
      <c r="CZ39" s="478"/>
      <c r="DA39" s="479"/>
    </row>
    <row r="40" spans="1:105" s="32" customFormat="1" ht="12.75">
      <c r="A40" s="44"/>
      <c r="B40" s="475" t="s">
        <v>287</v>
      </c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5"/>
      <c r="AA40" s="475"/>
      <c r="AB40" s="475"/>
      <c r="AC40" s="475"/>
      <c r="AD40" s="475"/>
      <c r="AE40" s="475"/>
      <c r="AF40" s="475"/>
      <c r="AG40" s="475"/>
      <c r="AH40" s="475"/>
      <c r="AI40" s="475"/>
      <c r="AJ40" s="475"/>
      <c r="AK40" s="475"/>
      <c r="AL40" s="475"/>
      <c r="AM40" s="475"/>
      <c r="AN40" s="475"/>
      <c r="AO40" s="475"/>
      <c r="AP40" s="475"/>
      <c r="AQ40" s="475"/>
      <c r="AR40" s="475"/>
      <c r="AS40" s="475"/>
      <c r="AT40" s="475"/>
      <c r="AU40" s="475"/>
      <c r="AV40" s="475"/>
      <c r="AW40" s="475"/>
      <c r="AX40" s="475"/>
      <c r="AY40" s="475"/>
      <c r="AZ40" s="475"/>
      <c r="BA40" s="476"/>
      <c r="BB40" s="477">
        <f>'стр.1'!BC12</f>
        <v>0.0727000006</v>
      </c>
      <c r="BC40" s="478"/>
      <c r="BD40" s="478"/>
      <c r="BE40" s="478"/>
      <c r="BF40" s="478"/>
      <c r="BG40" s="478"/>
      <c r="BH40" s="478"/>
      <c r="BI40" s="478"/>
      <c r="BJ40" s="478"/>
      <c r="BK40" s="478"/>
      <c r="BL40" s="478"/>
      <c r="BM40" s="478"/>
      <c r="BN40" s="478"/>
      <c r="BO40" s="478"/>
      <c r="BP40" s="478"/>
      <c r="BQ40" s="478"/>
      <c r="BR40" s="478"/>
      <c r="BS40" s="478"/>
      <c r="BT40" s="478"/>
      <c r="BU40" s="478"/>
      <c r="BV40" s="478"/>
      <c r="BW40" s="478"/>
      <c r="BX40" s="478"/>
      <c r="BY40" s="478"/>
      <c r="BZ40" s="478"/>
      <c r="CA40" s="479"/>
      <c r="CB40" s="477"/>
      <c r="CC40" s="478"/>
      <c r="CD40" s="478"/>
      <c r="CE40" s="478"/>
      <c r="CF40" s="478"/>
      <c r="CG40" s="478"/>
      <c r="CH40" s="478"/>
      <c r="CI40" s="478"/>
      <c r="CJ40" s="478"/>
      <c r="CK40" s="478"/>
      <c r="CL40" s="478"/>
      <c r="CM40" s="478"/>
      <c r="CN40" s="478"/>
      <c r="CO40" s="478"/>
      <c r="CP40" s="478"/>
      <c r="CQ40" s="478"/>
      <c r="CR40" s="478"/>
      <c r="CS40" s="478"/>
      <c r="CT40" s="478"/>
      <c r="CU40" s="478"/>
      <c r="CV40" s="478"/>
      <c r="CW40" s="478"/>
      <c r="CX40" s="478"/>
      <c r="CY40" s="478"/>
      <c r="CZ40" s="478"/>
      <c r="DA40" s="479"/>
    </row>
    <row r="41" spans="1:105" s="32" customFormat="1" ht="12.75">
      <c r="A41" s="44"/>
      <c r="B41" s="475" t="s">
        <v>288</v>
      </c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6"/>
      <c r="BB41" s="477">
        <f>'стр.3'!BG15</f>
        <v>5.634</v>
      </c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9"/>
      <c r="CB41" s="477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9"/>
    </row>
    <row r="42" spans="1:105" s="32" customFormat="1" ht="12.75">
      <c r="A42" s="45"/>
      <c r="B42" s="475" t="s">
        <v>389</v>
      </c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75"/>
      <c r="AI42" s="475"/>
      <c r="AJ42" s="475"/>
      <c r="AK42" s="475"/>
      <c r="AL42" s="475"/>
      <c r="AM42" s="475"/>
      <c r="AN42" s="475"/>
      <c r="AO42" s="475"/>
      <c r="AP42" s="475"/>
      <c r="AQ42" s="475"/>
      <c r="AR42" s="475"/>
      <c r="AS42" s="475"/>
      <c r="AT42" s="475"/>
      <c r="AU42" s="475"/>
      <c r="AV42" s="475"/>
      <c r="AW42" s="475"/>
      <c r="AX42" s="475"/>
      <c r="AY42" s="475"/>
      <c r="AZ42" s="475"/>
      <c r="BA42" s="476"/>
      <c r="BB42" s="477">
        <f>BB41-BB40</f>
        <v>5.5612999994</v>
      </c>
      <c r="BC42" s="478"/>
      <c r="BD42" s="478"/>
      <c r="BE42" s="478"/>
      <c r="BF42" s="478"/>
      <c r="BG42" s="478"/>
      <c r="BH42" s="478"/>
      <c r="BI42" s="478"/>
      <c r="BJ42" s="478"/>
      <c r="BK42" s="478"/>
      <c r="BL42" s="478"/>
      <c r="BM42" s="478"/>
      <c r="BN42" s="478"/>
      <c r="BO42" s="478"/>
      <c r="BP42" s="478"/>
      <c r="BQ42" s="478"/>
      <c r="BR42" s="478"/>
      <c r="BS42" s="478"/>
      <c r="BT42" s="478"/>
      <c r="BU42" s="478"/>
      <c r="BV42" s="478"/>
      <c r="BW42" s="478"/>
      <c r="BX42" s="478"/>
      <c r="BY42" s="478"/>
      <c r="BZ42" s="478"/>
      <c r="CA42" s="479"/>
      <c r="CB42" s="477"/>
      <c r="CC42" s="478"/>
      <c r="CD42" s="478"/>
      <c r="CE42" s="478"/>
      <c r="CF42" s="478"/>
      <c r="CG42" s="478"/>
      <c r="CH42" s="478"/>
      <c r="CI42" s="478"/>
      <c r="CJ42" s="478"/>
      <c r="CK42" s="478"/>
      <c r="CL42" s="478"/>
      <c r="CM42" s="478"/>
      <c r="CN42" s="478"/>
      <c r="CO42" s="478"/>
      <c r="CP42" s="478"/>
      <c r="CQ42" s="478"/>
      <c r="CR42" s="478"/>
      <c r="CS42" s="478"/>
      <c r="CT42" s="478"/>
      <c r="CU42" s="478"/>
      <c r="CV42" s="478"/>
      <c r="CW42" s="478"/>
      <c r="CX42" s="478"/>
      <c r="CY42" s="478"/>
      <c r="CZ42" s="478"/>
      <c r="DA42" s="479"/>
    </row>
    <row r="43" spans="1:105" ht="13.5">
      <c r="A43" s="483" t="s">
        <v>289</v>
      </c>
      <c r="B43" s="484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4"/>
      <c r="O43" s="484"/>
      <c r="P43" s="484"/>
      <c r="Q43" s="484"/>
      <c r="R43" s="484"/>
      <c r="S43" s="484"/>
      <c r="T43" s="484"/>
      <c r="U43" s="484"/>
      <c r="V43" s="484"/>
      <c r="W43" s="484"/>
      <c r="X43" s="484"/>
      <c r="Y43" s="484"/>
      <c r="Z43" s="484"/>
      <c r="AA43" s="484"/>
      <c r="AB43" s="484"/>
      <c r="AC43" s="484"/>
      <c r="AD43" s="484"/>
      <c r="AE43" s="484"/>
      <c r="AF43" s="484"/>
      <c r="AG43" s="484"/>
      <c r="AH43" s="484"/>
      <c r="AI43" s="484"/>
      <c r="AJ43" s="484"/>
      <c r="AK43" s="484"/>
      <c r="AL43" s="484"/>
      <c r="AM43" s="484"/>
      <c r="AN43" s="484"/>
      <c r="AO43" s="484"/>
      <c r="AP43" s="484"/>
      <c r="AQ43" s="484"/>
      <c r="AR43" s="484"/>
      <c r="AS43" s="484"/>
      <c r="AT43" s="484"/>
      <c r="AU43" s="484"/>
      <c r="AV43" s="484"/>
      <c r="AW43" s="484"/>
      <c r="AX43" s="484"/>
      <c r="AY43" s="484"/>
      <c r="AZ43" s="484"/>
      <c r="BA43" s="484"/>
      <c r="BB43" s="484"/>
      <c r="BC43" s="484"/>
      <c r="BD43" s="484"/>
      <c r="BE43" s="484"/>
      <c r="BF43" s="484"/>
      <c r="BG43" s="484"/>
      <c r="BH43" s="484"/>
      <c r="BI43" s="484"/>
      <c r="BJ43" s="484"/>
      <c r="BK43" s="484"/>
      <c r="BL43" s="484"/>
      <c r="BM43" s="484"/>
      <c r="BN43" s="484"/>
      <c r="BO43" s="484"/>
      <c r="BP43" s="484"/>
      <c r="BQ43" s="484"/>
      <c r="BR43" s="484"/>
      <c r="BS43" s="484"/>
      <c r="BT43" s="484"/>
      <c r="BU43" s="484"/>
      <c r="BV43" s="484"/>
      <c r="BW43" s="484"/>
      <c r="BX43" s="484"/>
      <c r="BY43" s="484"/>
      <c r="BZ43" s="484"/>
      <c r="CA43" s="484"/>
      <c r="CB43" s="484"/>
      <c r="CC43" s="484"/>
      <c r="CD43" s="484"/>
      <c r="CE43" s="484"/>
      <c r="CF43" s="484"/>
      <c r="CG43" s="484"/>
      <c r="CH43" s="484"/>
      <c r="CI43" s="484"/>
      <c r="CJ43" s="484"/>
      <c r="CK43" s="484"/>
      <c r="CL43" s="484"/>
      <c r="CM43" s="484"/>
      <c r="CN43" s="484"/>
      <c r="CO43" s="484"/>
      <c r="CP43" s="484"/>
      <c r="CQ43" s="484"/>
      <c r="CR43" s="484"/>
      <c r="CS43" s="484"/>
      <c r="CT43" s="484"/>
      <c r="CU43" s="484"/>
      <c r="CV43" s="484"/>
      <c r="CW43" s="484"/>
      <c r="CX43" s="484"/>
      <c r="CY43" s="484"/>
      <c r="CZ43" s="484"/>
      <c r="DA43" s="485"/>
    </row>
    <row r="44" spans="1:105" s="32" customFormat="1" ht="12.75">
      <c r="A44" s="45"/>
      <c r="B44" s="475" t="s">
        <v>290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475"/>
      <c r="AX44" s="475"/>
      <c r="AY44" s="475"/>
      <c r="AZ44" s="475"/>
      <c r="BA44" s="476"/>
      <c r="BB44" s="477"/>
      <c r="BC44" s="478"/>
      <c r="BD44" s="478"/>
      <c r="BE44" s="478"/>
      <c r="BF44" s="478"/>
      <c r="BG44" s="478"/>
      <c r="BH44" s="478"/>
      <c r="BI44" s="478"/>
      <c r="BJ44" s="478"/>
      <c r="BK44" s="478"/>
      <c r="BL44" s="478"/>
      <c r="BM44" s="478"/>
      <c r="BN44" s="478"/>
      <c r="BO44" s="478"/>
      <c r="BP44" s="478"/>
      <c r="BQ44" s="478"/>
      <c r="BR44" s="478"/>
      <c r="BS44" s="478"/>
      <c r="BT44" s="478"/>
      <c r="BU44" s="478"/>
      <c r="BV44" s="478"/>
      <c r="BW44" s="478"/>
      <c r="BX44" s="478"/>
      <c r="BY44" s="478"/>
      <c r="BZ44" s="478"/>
      <c r="CA44" s="479"/>
      <c r="CB44" s="477"/>
      <c r="CC44" s="478"/>
      <c r="CD44" s="478"/>
      <c r="CE44" s="478"/>
      <c r="CF44" s="478"/>
      <c r="CG44" s="478"/>
      <c r="CH44" s="478"/>
      <c r="CI44" s="478"/>
      <c r="CJ44" s="478"/>
      <c r="CK44" s="478"/>
      <c r="CL44" s="478"/>
      <c r="CM44" s="478"/>
      <c r="CN44" s="478"/>
      <c r="CO44" s="478"/>
      <c r="CP44" s="478"/>
      <c r="CQ44" s="478"/>
      <c r="CR44" s="478"/>
      <c r="CS44" s="478"/>
      <c r="CT44" s="478"/>
      <c r="CU44" s="478"/>
      <c r="CV44" s="478"/>
      <c r="CW44" s="478"/>
      <c r="CX44" s="478"/>
      <c r="CY44" s="478"/>
      <c r="CZ44" s="478"/>
      <c r="DA44" s="479"/>
    </row>
    <row r="45" spans="1:105" s="32" customFormat="1" ht="12.75">
      <c r="A45" s="480"/>
      <c r="B45" s="475"/>
      <c r="C45" s="475"/>
      <c r="D45" s="475" t="s">
        <v>291</v>
      </c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5"/>
      <c r="AJ45" s="475"/>
      <c r="AK45" s="475"/>
      <c r="AL45" s="475"/>
      <c r="AM45" s="475"/>
      <c r="AN45" s="475"/>
      <c r="AO45" s="475"/>
      <c r="AP45" s="475"/>
      <c r="AQ45" s="475"/>
      <c r="AR45" s="475"/>
      <c r="AS45" s="475"/>
      <c r="AT45" s="475"/>
      <c r="AU45" s="475"/>
      <c r="AV45" s="475"/>
      <c r="AW45" s="475"/>
      <c r="AX45" s="475"/>
      <c r="AY45" s="475"/>
      <c r="AZ45" s="475"/>
      <c r="BA45" s="476"/>
      <c r="BB45" s="477"/>
      <c r="BC45" s="478"/>
      <c r="BD45" s="478"/>
      <c r="BE45" s="478"/>
      <c r="BF45" s="478"/>
      <c r="BG45" s="478"/>
      <c r="BH45" s="478"/>
      <c r="BI45" s="478"/>
      <c r="BJ45" s="478"/>
      <c r="BK45" s="478"/>
      <c r="BL45" s="478"/>
      <c r="BM45" s="478"/>
      <c r="BN45" s="478"/>
      <c r="BO45" s="478"/>
      <c r="BP45" s="478"/>
      <c r="BQ45" s="478"/>
      <c r="BR45" s="478"/>
      <c r="BS45" s="478"/>
      <c r="BT45" s="478"/>
      <c r="BU45" s="478"/>
      <c r="BV45" s="478"/>
      <c r="BW45" s="478"/>
      <c r="BX45" s="478"/>
      <c r="BY45" s="478"/>
      <c r="BZ45" s="478"/>
      <c r="CA45" s="479"/>
      <c r="CB45" s="477"/>
      <c r="CC45" s="478"/>
      <c r="CD45" s="478"/>
      <c r="CE45" s="478"/>
      <c r="CF45" s="478"/>
      <c r="CG45" s="478"/>
      <c r="CH45" s="478"/>
      <c r="CI45" s="478"/>
      <c r="CJ45" s="478"/>
      <c r="CK45" s="478"/>
      <c r="CL45" s="478"/>
      <c r="CM45" s="478"/>
      <c r="CN45" s="478"/>
      <c r="CO45" s="478"/>
      <c r="CP45" s="478"/>
      <c r="CQ45" s="478"/>
      <c r="CR45" s="478"/>
      <c r="CS45" s="478"/>
      <c r="CT45" s="478"/>
      <c r="CU45" s="478"/>
      <c r="CV45" s="478"/>
      <c r="CW45" s="478"/>
      <c r="CX45" s="478"/>
      <c r="CY45" s="478"/>
      <c r="CZ45" s="478"/>
      <c r="DA45" s="479"/>
    </row>
    <row r="46" spans="1:105" s="32" customFormat="1" ht="12.75">
      <c r="A46" s="481"/>
      <c r="B46" s="482"/>
      <c r="C46" s="482"/>
      <c r="D46" s="475" t="s">
        <v>292</v>
      </c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475"/>
      <c r="AP46" s="475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6"/>
      <c r="BB46" s="477"/>
      <c r="BC46" s="478"/>
      <c r="BD46" s="478"/>
      <c r="BE46" s="478"/>
      <c r="BF46" s="478"/>
      <c r="BG46" s="478"/>
      <c r="BH46" s="478"/>
      <c r="BI46" s="478"/>
      <c r="BJ46" s="478"/>
      <c r="BK46" s="478"/>
      <c r="BL46" s="478"/>
      <c r="BM46" s="478"/>
      <c r="BN46" s="478"/>
      <c r="BO46" s="478"/>
      <c r="BP46" s="478"/>
      <c r="BQ46" s="478"/>
      <c r="BR46" s="478"/>
      <c r="BS46" s="478"/>
      <c r="BT46" s="478"/>
      <c r="BU46" s="478"/>
      <c r="BV46" s="478"/>
      <c r="BW46" s="478"/>
      <c r="BX46" s="478"/>
      <c r="BY46" s="478"/>
      <c r="BZ46" s="478"/>
      <c r="CA46" s="479"/>
      <c r="CB46" s="477"/>
      <c r="CC46" s="478"/>
      <c r="CD46" s="478"/>
      <c r="CE46" s="478"/>
      <c r="CF46" s="478"/>
      <c r="CG46" s="478"/>
      <c r="CH46" s="478"/>
      <c r="CI46" s="478"/>
      <c r="CJ46" s="478"/>
      <c r="CK46" s="478"/>
      <c r="CL46" s="478"/>
      <c r="CM46" s="478"/>
      <c r="CN46" s="478"/>
      <c r="CO46" s="478"/>
      <c r="CP46" s="478"/>
      <c r="CQ46" s="478"/>
      <c r="CR46" s="478"/>
      <c r="CS46" s="478"/>
      <c r="CT46" s="478"/>
      <c r="CU46" s="478"/>
      <c r="CV46" s="478"/>
      <c r="CW46" s="478"/>
      <c r="CX46" s="478"/>
      <c r="CY46" s="478"/>
      <c r="CZ46" s="478"/>
      <c r="DA46" s="479"/>
    </row>
    <row r="47" spans="1:105" s="32" customFormat="1" ht="12.75">
      <c r="A47" s="46"/>
      <c r="B47" s="475" t="s">
        <v>293</v>
      </c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6"/>
      <c r="BB47" s="477"/>
      <c r="BC47" s="478"/>
      <c r="BD47" s="478"/>
      <c r="BE47" s="478"/>
      <c r="BF47" s="478"/>
      <c r="BG47" s="478"/>
      <c r="BH47" s="478"/>
      <c r="BI47" s="478"/>
      <c r="BJ47" s="478"/>
      <c r="BK47" s="478"/>
      <c r="BL47" s="478"/>
      <c r="BM47" s="478"/>
      <c r="BN47" s="478"/>
      <c r="BO47" s="478"/>
      <c r="BP47" s="478"/>
      <c r="BQ47" s="478"/>
      <c r="BR47" s="478"/>
      <c r="BS47" s="478"/>
      <c r="BT47" s="478"/>
      <c r="BU47" s="478"/>
      <c r="BV47" s="478"/>
      <c r="BW47" s="478"/>
      <c r="BX47" s="478"/>
      <c r="BY47" s="478"/>
      <c r="BZ47" s="478"/>
      <c r="CA47" s="479"/>
      <c r="CB47" s="477"/>
      <c r="CC47" s="478"/>
      <c r="CD47" s="478"/>
      <c r="CE47" s="478"/>
      <c r="CF47" s="478"/>
      <c r="CG47" s="478"/>
      <c r="CH47" s="478"/>
      <c r="CI47" s="478"/>
      <c r="CJ47" s="478"/>
      <c r="CK47" s="478"/>
      <c r="CL47" s="478"/>
      <c r="CM47" s="478"/>
      <c r="CN47" s="478"/>
      <c r="CO47" s="478"/>
      <c r="CP47" s="478"/>
      <c r="CQ47" s="478"/>
      <c r="CR47" s="478"/>
      <c r="CS47" s="478"/>
      <c r="CT47" s="478"/>
      <c r="CU47" s="478"/>
      <c r="CV47" s="478"/>
      <c r="CW47" s="478"/>
      <c r="CX47" s="478"/>
      <c r="CY47" s="478"/>
      <c r="CZ47" s="478"/>
      <c r="DA47" s="479"/>
    </row>
    <row r="48" spans="1:105" s="1" customFormat="1" ht="15" customHeight="1">
      <c r="A48" s="47"/>
      <c r="B48" s="47"/>
      <c r="C48" s="474" t="s">
        <v>38</v>
      </c>
      <c r="D48" s="474"/>
      <c r="E48" s="47" t="s">
        <v>294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</row>
  </sheetData>
  <sheetProtection/>
  <mergeCells count="135">
    <mergeCell ref="CM12:DA12"/>
    <mergeCell ref="CC1:DA1"/>
    <mergeCell ref="A3:DA3"/>
    <mergeCell ref="K5:BD5"/>
    <mergeCell ref="BE5:BH5"/>
    <mergeCell ref="BI5:BR5"/>
    <mergeCell ref="BS5:BY5"/>
    <mergeCell ref="BZ5:CE5"/>
    <mergeCell ref="CF5:CL5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A13:BA13"/>
    <mergeCell ref="BB13:CA13"/>
    <mergeCell ref="CB13:DA13"/>
    <mergeCell ref="A14:BA14"/>
    <mergeCell ref="BB14:CA14"/>
    <mergeCell ref="CB14:DA14"/>
    <mergeCell ref="A15:BA15"/>
    <mergeCell ref="BB15:CA15"/>
    <mergeCell ref="CB15:DA15"/>
    <mergeCell ref="B16:BA16"/>
    <mergeCell ref="BB16:CA16"/>
    <mergeCell ref="CB16:DA16"/>
    <mergeCell ref="B17:BA17"/>
    <mergeCell ref="BB17:CA17"/>
    <mergeCell ref="CB17:DA17"/>
    <mergeCell ref="B18:BA18"/>
    <mergeCell ref="BB18:CA18"/>
    <mergeCell ref="CB18:DA18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21:BA21"/>
    <mergeCell ref="BB21:CA21"/>
    <mergeCell ref="CB21:DA21"/>
    <mergeCell ref="B22:BA22"/>
    <mergeCell ref="BB22:CA22"/>
    <mergeCell ref="CB22:DA22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5:BA25"/>
    <mergeCell ref="BB25:CA25"/>
    <mergeCell ref="CB25:DA25"/>
    <mergeCell ref="B26:BA26"/>
    <mergeCell ref="BB26:CA26"/>
    <mergeCell ref="CB26:DA26"/>
    <mergeCell ref="A32:C32"/>
    <mergeCell ref="D32:BA32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D30:BA30"/>
    <mergeCell ref="BB30:CA30"/>
    <mergeCell ref="CB30:DA30"/>
    <mergeCell ref="B31:BA31"/>
    <mergeCell ref="BB31:CA31"/>
    <mergeCell ref="CB31:DA31"/>
    <mergeCell ref="A33:C33"/>
    <mergeCell ref="D33:BA33"/>
    <mergeCell ref="BB33:CA33"/>
    <mergeCell ref="CB33:DA33"/>
    <mergeCell ref="A29:C29"/>
    <mergeCell ref="D29:BA29"/>
    <mergeCell ref="BB29:CA29"/>
    <mergeCell ref="CB29:DA29"/>
    <mergeCell ref="CB32:DA32"/>
    <mergeCell ref="A30:C30"/>
    <mergeCell ref="BB39:CA39"/>
    <mergeCell ref="CB39:DA39"/>
    <mergeCell ref="BB32:CA32"/>
    <mergeCell ref="BB36:CA36"/>
    <mergeCell ref="CB36:DA36"/>
    <mergeCell ref="A34:E34"/>
    <mergeCell ref="F34:BA34"/>
    <mergeCell ref="BB34:CA34"/>
    <mergeCell ref="CB34:DA34"/>
    <mergeCell ref="A35:E35"/>
    <mergeCell ref="CB35:DA35"/>
    <mergeCell ref="A36:E36"/>
    <mergeCell ref="F36:BA36"/>
    <mergeCell ref="B37:BA37"/>
    <mergeCell ref="BB37:CA37"/>
    <mergeCell ref="CB37:DA37"/>
    <mergeCell ref="F35:BA35"/>
    <mergeCell ref="BB35:CA35"/>
    <mergeCell ref="A38:DA38"/>
    <mergeCell ref="CB44:DA44"/>
    <mergeCell ref="B40:BA40"/>
    <mergeCell ref="BB40:CA40"/>
    <mergeCell ref="CB40:DA40"/>
    <mergeCell ref="BB41:CA41"/>
    <mergeCell ref="CB41:DA41"/>
    <mergeCell ref="B39:BA39"/>
    <mergeCell ref="BB42:CA42"/>
    <mergeCell ref="CB42:DA42"/>
    <mergeCell ref="B41:BA41"/>
    <mergeCell ref="B42:BA42"/>
    <mergeCell ref="A43:DA43"/>
    <mergeCell ref="B44:BA44"/>
    <mergeCell ref="D46:BA46"/>
    <mergeCell ref="BB46:CA46"/>
    <mergeCell ref="BB44:CA44"/>
    <mergeCell ref="C48:D48"/>
    <mergeCell ref="D45:BA45"/>
    <mergeCell ref="BB45:CA45"/>
    <mergeCell ref="CB45:DA45"/>
    <mergeCell ref="CB46:DA46"/>
    <mergeCell ref="B47:BA47"/>
    <mergeCell ref="BB47:CA47"/>
    <mergeCell ref="CB47:DA47"/>
    <mergeCell ref="A45:C45"/>
    <mergeCell ref="A46:C4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22"/>
  <sheetViews>
    <sheetView tabSelected="1" view="pageBreakPreview" zoomScaleSheetLayoutView="100" zoomScalePageLayoutView="0" workbookViewId="0" topLeftCell="A1">
      <selection activeCell="EH16" sqref="EG16:EH16"/>
    </sheetView>
  </sheetViews>
  <sheetFormatPr defaultColWidth="0.875" defaultRowHeight="12.75"/>
  <cols>
    <col min="1" max="29" width="0.875" style="1" customWidth="1"/>
    <col min="30" max="30" width="1.875" style="1" customWidth="1"/>
    <col min="31" max="39" width="0.875" style="1" customWidth="1"/>
    <col min="40" max="40" width="2.625" style="1" customWidth="1"/>
    <col min="41" max="87" width="0.875" style="1" customWidth="1"/>
    <col min="88" max="88" width="2.25390625" style="1" customWidth="1"/>
    <col min="89" max="97" width="0.875" style="1" customWidth="1"/>
    <col min="98" max="98" width="1.875" style="1" customWidth="1"/>
    <col min="99" max="107" width="0.875" style="1" customWidth="1"/>
    <col min="108" max="108" width="1.875" style="1" customWidth="1"/>
    <col min="109" max="16384" width="0.875" style="1" customWidth="1"/>
  </cols>
  <sheetData>
    <row r="1" ht="11.25">
      <c r="DD1" s="11" t="s">
        <v>295</v>
      </c>
    </row>
    <row r="2" ht="11.25">
      <c r="DD2" s="11" t="s">
        <v>88</v>
      </c>
    </row>
    <row r="3" spans="43:108" ht="11.25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89</v>
      </c>
    </row>
    <row r="4" spans="43:92" s="2" customFormat="1" ht="15.75"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5"/>
    </row>
    <row r="5" spans="1:108" s="12" customFormat="1" ht="30.75" customHeight="1">
      <c r="A5" s="470" t="s">
        <v>296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70"/>
      <c r="BA5" s="470"/>
      <c r="BB5" s="470"/>
      <c r="BC5" s="470"/>
      <c r="BD5" s="470"/>
      <c r="BE5" s="470"/>
      <c r="BF5" s="470"/>
      <c r="BG5" s="470"/>
      <c r="BH5" s="470"/>
      <c r="BI5" s="470"/>
      <c r="BJ5" s="470"/>
      <c r="BK5" s="470"/>
      <c r="BL5" s="470"/>
      <c r="BM5" s="470"/>
      <c r="BN5" s="470"/>
      <c r="BO5" s="470"/>
      <c r="BP5" s="470"/>
      <c r="BQ5" s="470"/>
      <c r="BR5" s="470"/>
      <c r="BS5" s="470"/>
      <c r="BT5" s="470"/>
      <c r="BU5" s="470"/>
      <c r="BV5" s="470"/>
      <c r="BW5" s="470"/>
      <c r="BX5" s="470"/>
      <c r="BY5" s="470"/>
      <c r="BZ5" s="470"/>
      <c r="CA5" s="470"/>
      <c r="CB5" s="470"/>
      <c r="CC5" s="470"/>
      <c r="CD5" s="470"/>
      <c r="CE5" s="470"/>
      <c r="CF5" s="470"/>
      <c r="CG5" s="470"/>
      <c r="CH5" s="470"/>
      <c r="CI5" s="470"/>
      <c r="CJ5" s="470"/>
      <c r="CK5" s="470"/>
      <c r="CL5" s="470"/>
      <c r="CM5" s="470"/>
      <c r="CN5" s="470"/>
      <c r="CO5" s="470"/>
      <c r="CP5" s="470"/>
      <c r="CQ5" s="470"/>
      <c r="CR5" s="470"/>
      <c r="CS5" s="470"/>
      <c r="CT5" s="470"/>
      <c r="CU5" s="470"/>
      <c r="CV5" s="470"/>
      <c r="CW5" s="470"/>
      <c r="CX5" s="470"/>
      <c r="CY5" s="470"/>
      <c r="CZ5" s="470"/>
      <c r="DA5" s="470"/>
      <c r="DB5" s="470"/>
      <c r="DC5" s="470"/>
      <c r="DD5" s="470"/>
    </row>
    <row r="6" spans="1:92" s="12" customFormat="1" ht="15.75">
      <c r="A6" s="2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43" t="s">
        <v>416</v>
      </c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</row>
    <row r="7" spans="1:108" s="12" customFormat="1" ht="12.75" customHeight="1">
      <c r="A7" s="2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19" t="s">
        <v>297</v>
      </c>
    </row>
    <row r="8" spans="1:108" s="29" customFormat="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397</v>
      </c>
    </row>
    <row r="9" spans="79:108" s="18" customFormat="1" ht="12.75">
      <c r="CA9" s="542" t="s">
        <v>377</v>
      </c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</row>
    <row r="10" spans="78:108" s="18" customFormat="1" ht="12.75">
      <c r="BZ10" s="1"/>
      <c r="CA10" s="543" t="s">
        <v>17</v>
      </c>
      <c r="CB10" s="543"/>
      <c r="CC10" s="543"/>
      <c r="CD10" s="543"/>
      <c r="CE10" s="543"/>
      <c r="CF10" s="543"/>
      <c r="CG10" s="543"/>
      <c r="CH10" s="543"/>
      <c r="CI10" s="543"/>
      <c r="CJ10" s="543"/>
      <c r="CK10" s="543"/>
      <c r="CL10" s="543"/>
      <c r="CM10" s="543"/>
      <c r="CN10" s="543"/>
      <c r="CO10" s="543"/>
      <c r="CP10" s="543"/>
      <c r="CQ10" s="543"/>
      <c r="CR10" s="543"/>
      <c r="CS10" s="543"/>
      <c r="CT10" s="543"/>
      <c r="CU10" s="543"/>
      <c r="CV10" s="543"/>
      <c r="CW10" s="543"/>
      <c r="CX10" s="543"/>
      <c r="CY10" s="543"/>
      <c r="CZ10" s="543"/>
      <c r="DA10" s="543"/>
      <c r="DB10" s="543"/>
      <c r="DC10" s="543"/>
      <c r="DD10" s="543"/>
    </row>
    <row r="11" spans="78:108" ht="12" customHeight="1">
      <c r="BZ11" s="353" t="s">
        <v>18</v>
      </c>
      <c r="CA11" s="353"/>
      <c r="CB11" s="544" t="s">
        <v>312</v>
      </c>
      <c r="CC11" s="544"/>
      <c r="CD11" s="544"/>
      <c r="CE11" s="381" t="s">
        <v>18</v>
      </c>
      <c r="CF11" s="381"/>
      <c r="CG11" s="18"/>
      <c r="CH11" s="544" t="s">
        <v>417</v>
      </c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18"/>
      <c r="CT11" s="353">
        <v>20</v>
      </c>
      <c r="CU11" s="353"/>
      <c r="CV11" s="353"/>
      <c r="CW11" s="545" t="s">
        <v>399</v>
      </c>
      <c r="CX11" s="545"/>
      <c r="CY11" s="545"/>
      <c r="CZ11" s="20" t="s">
        <v>298</v>
      </c>
      <c r="DA11" s="18"/>
      <c r="DB11" s="18"/>
      <c r="DC11" s="18"/>
      <c r="DD11" s="20"/>
    </row>
    <row r="12" s="18" customFormat="1" ht="12.75">
      <c r="DD12" s="19" t="s">
        <v>20</v>
      </c>
    </row>
    <row r="13" s="18" customFormat="1" ht="13.5" thickBot="1"/>
    <row r="14" spans="1:108" s="13" customFormat="1" ht="23.25" customHeight="1">
      <c r="A14" s="535" t="s">
        <v>299</v>
      </c>
      <c r="B14" s="117"/>
      <c r="C14" s="117"/>
      <c r="D14" s="139"/>
      <c r="E14" s="144" t="s">
        <v>300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536" t="s">
        <v>301</v>
      </c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7"/>
      <c r="AV14" s="537"/>
      <c r="AW14" s="536" t="s">
        <v>302</v>
      </c>
      <c r="AX14" s="537"/>
      <c r="AY14" s="537"/>
      <c r="AZ14" s="537"/>
      <c r="BA14" s="537"/>
      <c r="BB14" s="537"/>
      <c r="BC14" s="537"/>
      <c r="BD14" s="537"/>
      <c r="BE14" s="537"/>
      <c r="BF14" s="537"/>
      <c r="BG14" s="537"/>
      <c r="BH14" s="537"/>
      <c r="BI14" s="537"/>
      <c r="BJ14" s="537"/>
      <c r="BK14" s="537"/>
      <c r="BL14" s="537"/>
      <c r="BM14" s="537"/>
      <c r="BN14" s="537"/>
      <c r="BO14" s="537"/>
      <c r="BP14" s="537"/>
      <c r="BQ14" s="536" t="s">
        <v>303</v>
      </c>
      <c r="BR14" s="537"/>
      <c r="BS14" s="537"/>
      <c r="BT14" s="537"/>
      <c r="BU14" s="537"/>
      <c r="BV14" s="537"/>
      <c r="BW14" s="537"/>
      <c r="BX14" s="537"/>
      <c r="BY14" s="537"/>
      <c r="BZ14" s="537"/>
      <c r="CA14" s="537"/>
      <c r="CB14" s="537"/>
      <c r="CC14" s="537"/>
      <c r="CD14" s="537"/>
      <c r="CE14" s="537"/>
      <c r="CF14" s="537"/>
      <c r="CG14" s="537"/>
      <c r="CH14" s="537"/>
      <c r="CI14" s="537"/>
      <c r="CJ14" s="537"/>
      <c r="CK14" s="537"/>
      <c r="CL14" s="537"/>
      <c r="CM14" s="537"/>
      <c r="CN14" s="537"/>
      <c r="CO14" s="537"/>
      <c r="CP14" s="537"/>
      <c r="CQ14" s="537"/>
      <c r="CR14" s="537"/>
      <c r="CS14" s="537"/>
      <c r="CT14" s="537"/>
      <c r="CU14" s="537"/>
      <c r="CV14" s="537"/>
      <c r="CW14" s="537"/>
      <c r="CX14" s="537"/>
      <c r="CY14" s="537"/>
      <c r="CZ14" s="537"/>
      <c r="DA14" s="537"/>
      <c r="DB14" s="537"/>
      <c r="DC14" s="537"/>
      <c r="DD14" s="538"/>
    </row>
    <row r="15" spans="1:108" s="13" customFormat="1" ht="113.25" customHeight="1">
      <c r="A15" s="142"/>
      <c r="B15" s="123"/>
      <c r="C15" s="123"/>
      <c r="D15" s="143"/>
      <c r="E15" s="135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531" t="s">
        <v>304</v>
      </c>
      <c r="V15" s="532"/>
      <c r="W15" s="532"/>
      <c r="X15" s="532"/>
      <c r="Y15" s="532"/>
      <c r="Z15" s="532"/>
      <c r="AA15" s="532"/>
      <c r="AB15" s="532"/>
      <c r="AC15" s="532"/>
      <c r="AD15" s="532"/>
      <c r="AE15" s="531" t="s">
        <v>305</v>
      </c>
      <c r="AF15" s="532"/>
      <c r="AG15" s="532"/>
      <c r="AH15" s="532"/>
      <c r="AI15" s="532"/>
      <c r="AJ15" s="532"/>
      <c r="AK15" s="532"/>
      <c r="AL15" s="532"/>
      <c r="AM15" s="532"/>
      <c r="AN15" s="532"/>
      <c r="AO15" s="531" t="s">
        <v>306</v>
      </c>
      <c r="AP15" s="532"/>
      <c r="AQ15" s="532"/>
      <c r="AR15" s="532"/>
      <c r="AS15" s="532"/>
      <c r="AT15" s="532"/>
      <c r="AU15" s="532"/>
      <c r="AV15" s="532"/>
      <c r="AW15" s="531" t="s">
        <v>307</v>
      </c>
      <c r="AX15" s="532"/>
      <c r="AY15" s="532"/>
      <c r="AZ15" s="532"/>
      <c r="BA15" s="532"/>
      <c r="BB15" s="532"/>
      <c r="BC15" s="532"/>
      <c r="BD15" s="532"/>
      <c r="BE15" s="532"/>
      <c r="BF15" s="532"/>
      <c r="BG15" s="531" t="s">
        <v>73</v>
      </c>
      <c r="BH15" s="532"/>
      <c r="BI15" s="532"/>
      <c r="BJ15" s="532"/>
      <c r="BK15" s="532"/>
      <c r="BL15" s="532"/>
      <c r="BM15" s="532"/>
      <c r="BN15" s="532"/>
      <c r="BO15" s="532"/>
      <c r="BP15" s="532"/>
      <c r="BQ15" s="531" t="s">
        <v>308</v>
      </c>
      <c r="BR15" s="532"/>
      <c r="BS15" s="532"/>
      <c r="BT15" s="532"/>
      <c r="BU15" s="532"/>
      <c r="BV15" s="532"/>
      <c r="BW15" s="532"/>
      <c r="BX15" s="532"/>
      <c r="BY15" s="532"/>
      <c r="BZ15" s="532"/>
      <c r="CA15" s="531" t="s">
        <v>309</v>
      </c>
      <c r="CB15" s="532"/>
      <c r="CC15" s="532"/>
      <c r="CD15" s="532"/>
      <c r="CE15" s="532"/>
      <c r="CF15" s="532"/>
      <c r="CG15" s="532"/>
      <c r="CH15" s="532"/>
      <c r="CI15" s="532"/>
      <c r="CJ15" s="532"/>
      <c r="CK15" s="531" t="s">
        <v>310</v>
      </c>
      <c r="CL15" s="532"/>
      <c r="CM15" s="532"/>
      <c r="CN15" s="532"/>
      <c r="CO15" s="532"/>
      <c r="CP15" s="532"/>
      <c r="CQ15" s="532"/>
      <c r="CR15" s="532"/>
      <c r="CS15" s="532"/>
      <c r="CT15" s="532"/>
      <c r="CU15" s="531" t="s">
        <v>311</v>
      </c>
      <c r="CV15" s="532"/>
      <c r="CW15" s="532"/>
      <c r="CX15" s="532"/>
      <c r="CY15" s="532"/>
      <c r="CZ15" s="532"/>
      <c r="DA15" s="532"/>
      <c r="DB15" s="532"/>
      <c r="DC15" s="532"/>
      <c r="DD15" s="533"/>
    </row>
    <row r="16" spans="1:108" s="36" customFormat="1" ht="228.75" customHeight="1">
      <c r="A16" s="539">
        <v>1</v>
      </c>
      <c r="B16" s="540"/>
      <c r="C16" s="540"/>
      <c r="D16" s="540"/>
      <c r="E16" s="541" t="s">
        <v>394</v>
      </c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1"/>
      <c r="U16" s="530" t="s">
        <v>391</v>
      </c>
      <c r="V16" s="530"/>
      <c r="W16" s="530"/>
      <c r="X16" s="530"/>
      <c r="Y16" s="530"/>
      <c r="Z16" s="530"/>
      <c r="AA16" s="530"/>
      <c r="AB16" s="530"/>
      <c r="AC16" s="530"/>
      <c r="AD16" s="530"/>
      <c r="AE16" s="530" t="s">
        <v>372</v>
      </c>
      <c r="AF16" s="530"/>
      <c r="AG16" s="530"/>
      <c r="AH16" s="530"/>
      <c r="AI16" s="530"/>
      <c r="AJ16" s="530"/>
      <c r="AK16" s="530"/>
      <c r="AL16" s="530"/>
      <c r="AM16" s="530"/>
      <c r="AN16" s="530"/>
      <c r="AO16" s="530" t="s">
        <v>372</v>
      </c>
      <c r="AP16" s="530"/>
      <c r="AQ16" s="530"/>
      <c r="AR16" s="530"/>
      <c r="AS16" s="530"/>
      <c r="AT16" s="530"/>
      <c r="AU16" s="530"/>
      <c r="AV16" s="530"/>
      <c r="AW16" s="530">
        <v>2015</v>
      </c>
      <c r="AX16" s="530"/>
      <c r="AY16" s="530"/>
      <c r="AZ16" s="530"/>
      <c r="BA16" s="530"/>
      <c r="BB16" s="530"/>
      <c r="BC16" s="530"/>
      <c r="BD16" s="530"/>
      <c r="BE16" s="530"/>
      <c r="BF16" s="530"/>
      <c r="BG16" s="530">
        <v>2018</v>
      </c>
      <c r="BH16" s="530"/>
      <c r="BI16" s="530"/>
      <c r="BJ16" s="530"/>
      <c r="BK16" s="530"/>
      <c r="BL16" s="530"/>
      <c r="BM16" s="530"/>
      <c r="BN16" s="530"/>
      <c r="BO16" s="530"/>
      <c r="BP16" s="530"/>
      <c r="BQ16" s="530" t="s">
        <v>393</v>
      </c>
      <c r="BR16" s="530"/>
      <c r="BS16" s="530"/>
      <c r="BT16" s="530"/>
      <c r="BU16" s="530"/>
      <c r="BV16" s="530"/>
      <c r="BW16" s="530"/>
      <c r="BX16" s="530"/>
      <c r="BY16" s="530"/>
      <c r="BZ16" s="530"/>
      <c r="CA16" s="530" t="s">
        <v>374</v>
      </c>
      <c r="CB16" s="530"/>
      <c r="CC16" s="530"/>
      <c r="CD16" s="530"/>
      <c r="CE16" s="530"/>
      <c r="CF16" s="530"/>
      <c r="CG16" s="530"/>
      <c r="CH16" s="530"/>
      <c r="CI16" s="530"/>
      <c r="CJ16" s="530"/>
      <c r="CK16" s="530" t="s">
        <v>373</v>
      </c>
      <c r="CL16" s="530"/>
      <c r="CM16" s="530"/>
      <c r="CN16" s="530"/>
      <c r="CO16" s="530"/>
      <c r="CP16" s="530"/>
      <c r="CQ16" s="530"/>
      <c r="CR16" s="530"/>
      <c r="CS16" s="530"/>
      <c r="CT16" s="530"/>
      <c r="CU16" s="530" t="s">
        <v>374</v>
      </c>
      <c r="CV16" s="530"/>
      <c r="CW16" s="530"/>
      <c r="CX16" s="530"/>
      <c r="CY16" s="530"/>
      <c r="CZ16" s="530"/>
      <c r="DA16" s="530"/>
      <c r="DB16" s="530"/>
      <c r="DC16" s="530"/>
      <c r="DD16" s="534"/>
    </row>
    <row r="17" spans="1:108" s="37" customFormat="1" ht="161.25" customHeight="1">
      <c r="A17" s="521">
        <v>2</v>
      </c>
      <c r="B17" s="522"/>
      <c r="C17" s="522"/>
      <c r="D17" s="523"/>
      <c r="E17" s="524" t="str">
        <f>'стр.6'!M20</f>
        <v>Создание технической возможности присоединения ООО "СтройИнвест" к сетям 0,4кВ ТП-8869: замена силовых трансформаторов 400кВА, реконструкция РУ-0,4 и 10кВ. Разработка ПСД.</v>
      </c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6"/>
      <c r="U17" s="511" t="s">
        <v>408</v>
      </c>
      <c r="V17" s="512"/>
      <c r="W17" s="512"/>
      <c r="X17" s="512"/>
      <c r="Y17" s="512"/>
      <c r="Z17" s="512"/>
      <c r="AA17" s="512"/>
      <c r="AB17" s="512"/>
      <c r="AC17" s="512"/>
      <c r="AD17" s="519"/>
      <c r="AE17" s="511" t="s">
        <v>372</v>
      </c>
      <c r="AF17" s="512"/>
      <c r="AG17" s="512"/>
      <c r="AH17" s="512"/>
      <c r="AI17" s="512"/>
      <c r="AJ17" s="512"/>
      <c r="AK17" s="512"/>
      <c r="AL17" s="512"/>
      <c r="AM17" s="512"/>
      <c r="AN17" s="519"/>
      <c r="AO17" s="511" t="s">
        <v>372</v>
      </c>
      <c r="AP17" s="512"/>
      <c r="AQ17" s="512"/>
      <c r="AR17" s="512"/>
      <c r="AS17" s="512"/>
      <c r="AT17" s="512"/>
      <c r="AU17" s="512"/>
      <c r="AV17" s="519"/>
      <c r="AW17" s="511">
        <v>2018</v>
      </c>
      <c r="AX17" s="512"/>
      <c r="AY17" s="512"/>
      <c r="AZ17" s="512"/>
      <c r="BA17" s="512"/>
      <c r="BB17" s="512"/>
      <c r="BC17" s="512"/>
      <c r="BD17" s="512"/>
      <c r="BE17" s="512"/>
      <c r="BF17" s="519"/>
      <c r="BG17" s="511">
        <v>2018</v>
      </c>
      <c r="BH17" s="512"/>
      <c r="BI17" s="512"/>
      <c r="BJ17" s="512"/>
      <c r="BK17" s="512"/>
      <c r="BL17" s="512"/>
      <c r="BM17" s="512"/>
      <c r="BN17" s="512"/>
      <c r="BO17" s="512"/>
      <c r="BP17" s="519"/>
      <c r="BQ17" s="511" t="s">
        <v>372</v>
      </c>
      <c r="BR17" s="512"/>
      <c r="BS17" s="512"/>
      <c r="BT17" s="512"/>
      <c r="BU17" s="512"/>
      <c r="BV17" s="512"/>
      <c r="BW17" s="512"/>
      <c r="BX17" s="512"/>
      <c r="BY17" s="512"/>
      <c r="BZ17" s="519"/>
      <c r="CA17" s="511" t="s">
        <v>374</v>
      </c>
      <c r="CB17" s="512"/>
      <c r="CC17" s="512"/>
      <c r="CD17" s="512"/>
      <c r="CE17" s="512"/>
      <c r="CF17" s="512"/>
      <c r="CG17" s="512"/>
      <c r="CH17" s="512"/>
      <c r="CI17" s="512"/>
      <c r="CJ17" s="519"/>
      <c r="CK17" s="511" t="s">
        <v>373</v>
      </c>
      <c r="CL17" s="512"/>
      <c r="CM17" s="512"/>
      <c r="CN17" s="512"/>
      <c r="CO17" s="512"/>
      <c r="CP17" s="512"/>
      <c r="CQ17" s="512"/>
      <c r="CR17" s="512"/>
      <c r="CS17" s="512"/>
      <c r="CT17" s="519"/>
      <c r="CU17" s="511" t="s">
        <v>374</v>
      </c>
      <c r="CV17" s="512"/>
      <c r="CW17" s="512"/>
      <c r="CX17" s="512"/>
      <c r="CY17" s="512"/>
      <c r="CZ17" s="512"/>
      <c r="DA17" s="512"/>
      <c r="DB17" s="512"/>
      <c r="DC17" s="512"/>
      <c r="DD17" s="513"/>
    </row>
    <row r="18" spans="1:108" s="37" customFormat="1" ht="36.75" customHeight="1">
      <c r="A18" s="521">
        <v>3</v>
      </c>
      <c r="B18" s="522"/>
      <c r="C18" s="522"/>
      <c r="D18" s="523"/>
      <c r="E18" s="524" t="str">
        <f>'стр.6'!M21</f>
        <v>Телемеханизация ПС 110/6 кВ "Комсомольская"</v>
      </c>
      <c r="F18" s="525"/>
      <c r="G18" s="525"/>
      <c r="H18" s="525"/>
      <c r="I18" s="525"/>
      <c r="J18" s="525"/>
      <c r="K18" s="525"/>
      <c r="L18" s="525"/>
      <c r="M18" s="525"/>
      <c r="N18" s="525"/>
      <c r="O18" s="525"/>
      <c r="P18" s="525"/>
      <c r="Q18" s="525"/>
      <c r="R18" s="525"/>
      <c r="S18" s="525"/>
      <c r="T18" s="526"/>
      <c r="U18" s="511" t="s">
        <v>413</v>
      </c>
      <c r="V18" s="512"/>
      <c r="W18" s="512"/>
      <c r="X18" s="512"/>
      <c r="Y18" s="512"/>
      <c r="Z18" s="512"/>
      <c r="AA18" s="512"/>
      <c r="AB18" s="512"/>
      <c r="AC18" s="512"/>
      <c r="AD18" s="519"/>
      <c r="AE18" s="511" t="s">
        <v>372</v>
      </c>
      <c r="AF18" s="512"/>
      <c r="AG18" s="512"/>
      <c r="AH18" s="512"/>
      <c r="AI18" s="512"/>
      <c r="AJ18" s="512"/>
      <c r="AK18" s="512"/>
      <c r="AL18" s="512"/>
      <c r="AM18" s="512"/>
      <c r="AN18" s="519"/>
      <c r="AO18" s="511" t="s">
        <v>372</v>
      </c>
      <c r="AP18" s="512"/>
      <c r="AQ18" s="512"/>
      <c r="AR18" s="512"/>
      <c r="AS18" s="512"/>
      <c r="AT18" s="512"/>
      <c r="AU18" s="512"/>
      <c r="AV18" s="519"/>
      <c r="AW18" s="511">
        <v>2018</v>
      </c>
      <c r="AX18" s="512"/>
      <c r="AY18" s="512"/>
      <c r="AZ18" s="512"/>
      <c r="BA18" s="512"/>
      <c r="BB18" s="512"/>
      <c r="BC18" s="512"/>
      <c r="BD18" s="512"/>
      <c r="BE18" s="512"/>
      <c r="BF18" s="519"/>
      <c r="BG18" s="511">
        <v>2018</v>
      </c>
      <c r="BH18" s="512"/>
      <c r="BI18" s="512"/>
      <c r="BJ18" s="512"/>
      <c r="BK18" s="512"/>
      <c r="BL18" s="512"/>
      <c r="BM18" s="512"/>
      <c r="BN18" s="512"/>
      <c r="BO18" s="512"/>
      <c r="BP18" s="519"/>
      <c r="BQ18" s="511" t="s">
        <v>393</v>
      </c>
      <c r="BR18" s="512"/>
      <c r="BS18" s="512"/>
      <c r="BT18" s="512"/>
      <c r="BU18" s="512"/>
      <c r="BV18" s="512"/>
      <c r="BW18" s="512"/>
      <c r="BX18" s="512"/>
      <c r="BY18" s="512"/>
      <c r="BZ18" s="519"/>
      <c r="CA18" s="511" t="s">
        <v>374</v>
      </c>
      <c r="CB18" s="512"/>
      <c r="CC18" s="512"/>
      <c r="CD18" s="512"/>
      <c r="CE18" s="512"/>
      <c r="CF18" s="512"/>
      <c r="CG18" s="512"/>
      <c r="CH18" s="512"/>
      <c r="CI18" s="512"/>
      <c r="CJ18" s="519"/>
      <c r="CK18" s="511" t="s">
        <v>374</v>
      </c>
      <c r="CL18" s="512"/>
      <c r="CM18" s="512"/>
      <c r="CN18" s="512"/>
      <c r="CO18" s="512"/>
      <c r="CP18" s="512"/>
      <c r="CQ18" s="512"/>
      <c r="CR18" s="512"/>
      <c r="CS18" s="512"/>
      <c r="CT18" s="519"/>
      <c r="CU18" s="511" t="s">
        <v>374</v>
      </c>
      <c r="CV18" s="512"/>
      <c r="CW18" s="512"/>
      <c r="CX18" s="512"/>
      <c r="CY18" s="512"/>
      <c r="CZ18" s="512"/>
      <c r="DA18" s="512"/>
      <c r="DB18" s="512"/>
      <c r="DC18" s="512"/>
      <c r="DD18" s="513"/>
    </row>
    <row r="19" spans="1:108" s="37" customFormat="1" ht="46.5" customHeight="1">
      <c r="A19" s="521">
        <v>4</v>
      </c>
      <c r="B19" s="522"/>
      <c r="C19" s="522"/>
      <c r="D19" s="523"/>
      <c r="E19" s="524" t="str">
        <f>'стр.6'!M22</f>
        <v>Телемеханизация ПС 110/6 кВ "ГНС", разработка ПСД.</v>
      </c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6"/>
      <c r="U19" s="511" t="s">
        <v>414</v>
      </c>
      <c r="V19" s="512"/>
      <c r="W19" s="512"/>
      <c r="X19" s="512"/>
      <c r="Y19" s="512"/>
      <c r="Z19" s="512"/>
      <c r="AA19" s="512"/>
      <c r="AB19" s="512"/>
      <c r="AC19" s="512"/>
      <c r="AD19" s="519"/>
      <c r="AE19" s="511" t="s">
        <v>372</v>
      </c>
      <c r="AF19" s="512"/>
      <c r="AG19" s="512"/>
      <c r="AH19" s="512"/>
      <c r="AI19" s="512"/>
      <c r="AJ19" s="512"/>
      <c r="AK19" s="512"/>
      <c r="AL19" s="512"/>
      <c r="AM19" s="512"/>
      <c r="AN19" s="519"/>
      <c r="AO19" s="511" t="s">
        <v>372</v>
      </c>
      <c r="AP19" s="512"/>
      <c r="AQ19" s="512"/>
      <c r="AR19" s="512"/>
      <c r="AS19" s="512"/>
      <c r="AT19" s="512"/>
      <c r="AU19" s="512"/>
      <c r="AV19" s="519"/>
      <c r="AW19" s="511">
        <v>2018</v>
      </c>
      <c r="AX19" s="512"/>
      <c r="AY19" s="512"/>
      <c r="AZ19" s="512"/>
      <c r="BA19" s="512"/>
      <c r="BB19" s="512"/>
      <c r="BC19" s="512"/>
      <c r="BD19" s="512"/>
      <c r="BE19" s="512"/>
      <c r="BF19" s="519"/>
      <c r="BG19" s="511">
        <v>2018</v>
      </c>
      <c r="BH19" s="512"/>
      <c r="BI19" s="512"/>
      <c r="BJ19" s="512"/>
      <c r="BK19" s="512"/>
      <c r="BL19" s="512"/>
      <c r="BM19" s="512"/>
      <c r="BN19" s="512"/>
      <c r="BO19" s="512"/>
      <c r="BP19" s="519"/>
      <c r="BQ19" s="511" t="s">
        <v>372</v>
      </c>
      <c r="BR19" s="512"/>
      <c r="BS19" s="512"/>
      <c r="BT19" s="512"/>
      <c r="BU19" s="512"/>
      <c r="BV19" s="512"/>
      <c r="BW19" s="512"/>
      <c r="BX19" s="512"/>
      <c r="BY19" s="512"/>
      <c r="BZ19" s="519"/>
      <c r="CA19" s="511" t="s">
        <v>374</v>
      </c>
      <c r="CB19" s="512"/>
      <c r="CC19" s="512"/>
      <c r="CD19" s="512"/>
      <c r="CE19" s="512"/>
      <c r="CF19" s="512"/>
      <c r="CG19" s="512"/>
      <c r="CH19" s="512"/>
      <c r="CI19" s="512"/>
      <c r="CJ19" s="519"/>
      <c r="CK19" s="511" t="s">
        <v>374</v>
      </c>
      <c r="CL19" s="512"/>
      <c r="CM19" s="512"/>
      <c r="CN19" s="512"/>
      <c r="CO19" s="512"/>
      <c r="CP19" s="512"/>
      <c r="CQ19" s="512"/>
      <c r="CR19" s="512"/>
      <c r="CS19" s="512"/>
      <c r="CT19" s="519"/>
      <c r="CU19" s="511" t="s">
        <v>374</v>
      </c>
      <c r="CV19" s="512"/>
      <c r="CW19" s="512"/>
      <c r="CX19" s="512"/>
      <c r="CY19" s="512"/>
      <c r="CZ19" s="512"/>
      <c r="DA19" s="512"/>
      <c r="DB19" s="512"/>
      <c r="DC19" s="512"/>
      <c r="DD19" s="513"/>
    </row>
    <row r="20" spans="1:108" s="37" customFormat="1" ht="33" customHeight="1">
      <c r="A20" s="521">
        <v>5</v>
      </c>
      <c r="B20" s="522"/>
      <c r="C20" s="522"/>
      <c r="D20" s="523"/>
      <c r="E20" s="524" t="str">
        <f>'стр.6'!M23</f>
        <v>Телемеханизация ПС 110/6 кВ "ОБВ-2"</v>
      </c>
      <c r="F20" s="525"/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5"/>
      <c r="R20" s="525"/>
      <c r="S20" s="525"/>
      <c r="T20" s="526"/>
      <c r="U20" s="511" t="s">
        <v>392</v>
      </c>
      <c r="V20" s="512"/>
      <c r="W20" s="512"/>
      <c r="X20" s="512"/>
      <c r="Y20" s="512"/>
      <c r="Z20" s="512"/>
      <c r="AA20" s="512"/>
      <c r="AB20" s="512"/>
      <c r="AC20" s="512"/>
      <c r="AD20" s="519"/>
      <c r="AE20" s="511" t="s">
        <v>372</v>
      </c>
      <c r="AF20" s="512"/>
      <c r="AG20" s="512"/>
      <c r="AH20" s="512"/>
      <c r="AI20" s="512"/>
      <c r="AJ20" s="512"/>
      <c r="AK20" s="512"/>
      <c r="AL20" s="512"/>
      <c r="AM20" s="512"/>
      <c r="AN20" s="519"/>
      <c r="AO20" s="511" t="s">
        <v>372</v>
      </c>
      <c r="AP20" s="512"/>
      <c r="AQ20" s="512"/>
      <c r="AR20" s="512"/>
      <c r="AS20" s="512"/>
      <c r="AT20" s="512"/>
      <c r="AU20" s="512"/>
      <c r="AV20" s="519"/>
      <c r="AW20" s="511">
        <v>2018</v>
      </c>
      <c r="AX20" s="512"/>
      <c r="AY20" s="512"/>
      <c r="AZ20" s="512"/>
      <c r="BA20" s="512"/>
      <c r="BB20" s="512"/>
      <c r="BC20" s="512"/>
      <c r="BD20" s="512"/>
      <c r="BE20" s="512"/>
      <c r="BF20" s="519"/>
      <c r="BG20" s="511">
        <v>2018</v>
      </c>
      <c r="BH20" s="512"/>
      <c r="BI20" s="512"/>
      <c r="BJ20" s="512"/>
      <c r="BK20" s="512"/>
      <c r="BL20" s="512"/>
      <c r="BM20" s="512"/>
      <c r="BN20" s="512"/>
      <c r="BO20" s="512"/>
      <c r="BP20" s="519"/>
      <c r="BQ20" s="511" t="s">
        <v>373</v>
      </c>
      <c r="BR20" s="512"/>
      <c r="BS20" s="512"/>
      <c r="BT20" s="512"/>
      <c r="BU20" s="512"/>
      <c r="BV20" s="512"/>
      <c r="BW20" s="512"/>
      <c r="BX20" s="512"/>
      <c r="BY20" s="512"/>
      <c r="BZ20" s="519"/>
      <c r="CA20" s="511" t="s">
        <v>374</v>
      </c>
      <c r="CB20" s="512"/>
      <c r="CC20" s="512"/>
      <c r="CD20" s="512"/>
      <c r="CE20" s="512"/>
      <c r="CF20" s="512"/>
      <c r="CG20" s="512"/>
      <c r="CH20" s="512"/>
      <c r="CI20" s="512"/>
      <c r="CJ20" s="519"/>
      <c r="CK20" s="511" t="s">
        <v>374</v>
      </c>
      <c r="CL20" s="512"/>
      <c r="CM20" s="512"/>
      <c r="CN20" s="512"/>
      <c r="CO20" s="512"/>
      <c r="CP20" s="512"/>
      <c r="CQ20" s="512"/>
      <c r="CR20" s="512"/>
      <c r="CS20" s="512"/>
      <c r="CT20" s="519"/>
      <c r="CU20" s="511" t="s">
        <v>374</v>
      </c>
      <c r="CV20" s="512"/>
      <c r="CW20" s="512"/>
      <c r="CX20" s="512"/>
      <c r="CY20" s="512"/>
      <c r="CZ20" s="512"/>
      <c r="DA20" s="512"/>
      <c r="DB20" s="512"/>
      <c r="DC20" s="512"/>
      <c r="DD20" s="513"/>
    </row>
    <row r="21" spans="1:108" s="37" customFormat="1" ht="35.25" customHeight="1">
      <c r="A21" s="527">
        <v>6</v>
      </c>
      <c r="B21" s="528"/>
      <c r="C21" s="528"/>
      <c r="D21" s="528"/>
      <c r="E21" s="529" t="str">
        <f>'стр.1'!F26</f>
        <v>Телемеханизация ПС 110/6 кВ "ВОС"</v>
      </c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14" t="s">
        <v>415</v>
      </c>
      <c r="V21" s="514"/>
      <c r="W21" s="514"/>
      <c r="X21" s="514"/>
      <c r="Y21" s="514"/>
      <c r="Z21" s="514"/>
      <c r="AA21" s="514"/>
      <c r="AB21" s="514"/>
      <c r="AC21" s="514"/>
      <c r="AD21" s="514"/>
      <c r="AE21" s="514" t="s">
        <v>372</v>
      </c>
      <c r="AF21" s="514"/>
      <c r="AG21" s="514"/>
      <c r="AH21" s="514"/>
      <c r="AI21" s="514"/>
      <c r="AJ21" s="514"/>
      <c r="AK21" s="514"/>
      <c r="AL21" s="514"/>
      <c r="AM21" s="514"/>
      <c r="AN21" s="514"/>
      <c r="AO21" s="514" t="s">
        <v>372</v>
      </c>
      <c r="AP21" s="514"/>
      <c r="AQ21" s="514"/>
      <c r="AR21" s="514"/>
      <c r="AS21" s="514"/>
      <c r="AT21" s="514"/>
      <c r="AU21" s="514"/>
      <c r="AV21" s="514"/>
      <c r="AW21" s="511">
        <v>2018</v>
      </c>
      <c r="AX21" s="512"/>
      <c r="AY21" s="512"/>
      <c r="AZ21" s="512"/>
      <c r="BA21" s="512"/>
      <c r="BB21" s="512"/>
      <c r="BC21" s="512"/>
      <c r="BD21" s="512"/>
      <c r="BE21" s="512"/>
      <c r="BF21" s="519"/>
      <c r="BG21" s="511">
        <v>2018</v>
      </c>
      <c r="BH21" s="512"/>
      <c r="BI21" s="512"/>
      <c r="BJ21" s="512"/>
      <c r="BK21" s="512"/>
      <c r="BL21" s="512"/>
      <c r="BM21" s="512"/>
      <c r="BN21" s="512"/>
      <c r="BO21" s="512"/>
      <c r="BP21" s="519"/>
      <c r="BQ21" s="514" t="s">
        <v>373</v>
      </c>
      <c r="BR21" s="514"/>
      <c r="BS21" s="514"/>
      <c r="BT21" s="514"/>
      <c r="BU21" s="514"/>
      <c r="BV21" s="514"/>
      <c r="BW21" s="514"/>
      <c r="BX21" s="514"/>
      <c r="BY21" s="514"/>
      <c r="BZ21" s="514"/>
      <c r="CA21" s="514" t="s">
        <v>374</v>
      </c>
      <c r="CB21" s="514"/>
      <c r="CC21" s="514"/>
      <c r="CD21" s="514"/>
      <c r="CE21" s="514"/>
      <c r="CF21" s="514"/>
      <c r="CG21" s="514"/>
      <c r="CH21" s="514"/>
      <c r="CI21" s="514"/>
      <c r="CJ21" s="514"/>
      <c r="CK21" s="514" t="s">
        <v>374</v>
      </c>
      <c r="CL21" s="514"/>
      <c r="CM21" s="514"/>
      <c r="CN21" s="514"/>
      <c r="CO21" s="514"/>
      <c r="CP21" s="514"/>
      <c r="CQ21" s="514"/>
      <c r="CR21" s="514"/>
      <c r="CS21" s="514"/>
      <c r="CT21" s="514"/>
      <c r="CU21" s="514" t="s">
        <v>374</v>
      </c>
      <c r="CV21" s="514"/>
      <c r="CW21" s="514"/>
      <c r="CX21" s="514"/>
      <c r="CY21" s="514"/>
      <c r="CZ21" s="514"/>
      <c r="DA21" s="514"/>
      <c r="DB21" s="514"/>
      <c r="DC21" s="514"/>
      <c r="DD21" s="515"/>
    </row>
    <row r="22" spans="1:108" s="37" customFormat="1" ht="1.5" customHeight="1" hidden="1" thickBot="1">
      <c r="A22" s="516"/>
      <c r="B22" s="517"/>
      <c r="C22" s="517"/>
      <c r="D22" s="517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0"/>
      <c r="BG22" s="510"/>
      <c r="BH22" s="510"/>
      <c r="BI22" s="510"/>
      <c r="BJ22" s="510"/>
      <c r="BK22" s="510"/>
      <c r="BL22" s="510"/>
      <c r="BM22" s="510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510"/>
      <c r="CF22" s="510"/>
      <c r="CG22" s="510"/>
      <c r="CH22" s="510"/>
      <c r="CI22" s="510"/>
      <c r="CJ22" s="510"/>
      <c r="CK22" s="510"/>
      <c r="CL22" s="510"/>
      <c r="CM22" s="510"/>
      <c r="CN22" s="510"/>
      <c r="CO22" s="510"/>
      <c r="CP22" s="510"/>
      <c r="CQ22" s="510"/>
      <c r="CR22" s="510"/>
      <c r="CS22" s="510"/>
      <c r="CT22" s="510"/>
      <c r="CU22" s="510"/>
      <c r="CV22" s="510"/>
      <c r="CW22" s="510"/>
      <c r="CX22" s="510"/>
      <c r="CY22" s="510"/>
      <c r="CZ22" s="510"/>
      <c r="DA22" s="510"/>
      <c r="DB22" s="510"/>
      <c r="DC22" s="510"/>
      <c r="DD22" s="520"/>
    </row>
  </sheetData>
  <sheetProtection/>
  <mergeCells count="100">
    <mergeCell ref="CU17:DD17"/>
    <mergeCell ref="AW17:BF17"/>
    <mergeCell ref="BG17:BP17"/>
    <mergeCell ref="CK18:CT18"/>
    <mergeCell ref="BQ18:BZ18"/>
    <mergeCell ref="CA18:CJ18"/>
    <mergeCell ref="BG18:BP18"/>
    <mergeCell ref="CU18:DD18"/>
    <mergeCell ref="BQ17:BZ17"/>
    <mergeCell ref="CA17:CJ17"/>
    <mergeCell ref="A18:D18"/>
    <mergeCell ref="E18:T18"/>
    <mergeCell ref="U18:AD18"/>
    <mergeCell ref="AE18:AN18"/>
    <mergeCell ref="A17:D17"/>
    <mergeCell ref="E17:T17"/>
    <mergeCell ref="U17:AD17"/>
    <mergeCell ref="AE17:AN17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AW14:BP14"/>
    <mergeCell ref="BQ14:DD14"/>
    <mergeCell ref="CA15:CJ15"/>
    <mergeCell ref="CK15:CT15"/>
    <mergeCell ref="A16:D16"/>
    <mergeCell ref="E16:T16"/>
    <mergeCell ref="U16:AD16"/>
    <mergeCell ref="AE16:AN16"/>
    <mergeCell ref="AO15:AV15"/>
    <mergeCell ref="BQ19:BZ19"/>
    <mergeCell ref="CA19:CJ19"/>
    <mergeCell ref="CK19:CT19"/>
    <mergeCell ref="CU16:DD16"/>
    <mergeCell ref="A14:D15"/>
    <mergeCell ref="U15:AD15"/>
    <mergeCell ref="AE15:AN15"/>
    <mergeCell ref="BQ15:BZ15"/>
    <mergeCell ref="E14:T15"/>
    <mergeCell ref="U14:AV14"/>
    <mergeCell ref="A19:D19"/>
    <mergeCell ref="E19:T19"/>
    <mergeCell ref="U19:AD19"/>
    <mergeCell ref="AE19:AN19"/>
    <mergeCell ref="CU15:DD15"/>
    <mergeCell ref="AW15:BF15"/>
    <mergeCell ref="BG15:BP15"/>
    <mergeCell ref="CU19:DD19"/>
    <mergeCell ref="AW19:BF19"/>
    <mergeCell ref="BG19:BP19"/>
    <mergeCell ref="BG16:BP16"/>
    <mergeCell ref="BQ16:BZ16"/>
    <mergeCell ref="CA16:CJ16"/>
    <mergeCell ref="CK16:CT16"/>
    <mergeCell ref="AO19:AV19"/>
    <mergeCell ref="AO16:AV16"/>
    <mergeCell ref="AW16:BF16"/>
    <mergeCell ref="AO18:AV18"/>
    <mergeCell ref="AW18:BF18"/>
    <mergeCell ref="AO17:AV17"/>
    <mergeCell ref="CK17:CT17"/>
    <mergeCell ref="AO21:AV21"/>
    <mergeCell ref="A20:D20"/>
    <mergeCell ref="E20:T20"/>
    <mergeCell ref="U20:AD20"/>
    <mergeCell ref="AE20:AN20"/>
    <mergeCell ref="AO20:AV20"/>
    <mergeCell ref="A21:D21"/>
    <mergeCell ref="E21:T21"/>
    <mergeCell ref="U21:AD21"/>
    <mergeCell ref="AW20:BF20"/>
    <mergeCell ref="BG20:BP20"/>
    <mergeCell ref="BQ20:BZ20"/>
    <mergeCell ref="CK20:CT20"/>
    <mergeCell ref="AE21:AN21"/>
    <mergeCell ref="BG21:BP21"/>
    <mergeCell ref="BQ21:BZ21"/>
    <mergeCell ref="CA21:CJ21"/>
    <mergeCell ref="CU20:DD20"/>
    <mergeCell ref="CK21:CT21"/>
    <mergeCell ref="CU21:DD21"/>
    <mergeCell ref="A22:D22"/>
    <mergeCell ref="E22:T22"/>
    <mergeCell ref="U22:AD22"/>
    <mergeCell ref="AE22:AN22"/>
    <mergeCell ref="CA20:CJ20"/>
    <mergeCell ref="AW21:BF21"/>
    <mergeCell ref="CU22:DD22"/>
    <mergeCell ref="CK22:CT22"/>
    <mergeCell ref="CA22:CJ22"/>
    <mergeCell ref="AO22:AV22"/>
    <mergeCell ref="AW22:BF22"/>
    <mergeCell ref="BG22:BP22"/>
    <mergeCell ref="BQ22:BZ22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Колышницына Наталья Владимировна</cp:lastModifiedBy>
  <cp:lastPrinted>2016-05-17T05:47:26Z</cp:lastPrinted>
  <dcterms:created xsi:type="dcterms:W3CDTF">2010-07-13T07:14:44Z</dcterms:created>
  <dcterms:modified xsi:type="dcterms:W3CDTF">2018-10-30T07:57:16Z</dcterms:modified>
  <cp:category/>
  <cp:version/>
  <cp:contentType/>
  <cp:contentStatus/>
</cp:coreProperties>
</file>