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'стр.1'!$A$1:$DA$40</definedName>
  </definedNames>
  <calcPr fullCalcOnLoad="1"/>
</workbook>
</file>

<file path=xl/sharedStrings.xml><?xml version="1.0" encoding="utf-8"?>
<sst xmlns="http://schemas.openxmlformats.org/spreadsheetml/2006/main" count="92" uniqueCount="68">
  <si>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</si>
  <si>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</si>
  <si>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</si>
  <si>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</si>
  <si>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</si>
  <si>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</si>
  <si>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</si>
  <si>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</si>
  <si>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</si>
  <si>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</si>
  <si>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</si>
  <si>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</si>
  <si>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</si>
  <si>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</si>
  <si>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</si>
  <si>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</si>
  <si>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</si>
  <si>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</si>
  <si>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</si>
  <si>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</si>
  <si>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</si>
  <si>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</si>
  <si>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</si>
  <si>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</si>
  <si>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</si>
  <si>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</si>
  <si>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</si>
  <si>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</si>
  <si>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</si>
  <si>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</si>
  <si>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</si>
  <si>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</si>
  <si>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</si>
  <si>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</si>
  <si>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</si>
  <si>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</si>
  <si>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</si>
  <si>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</si>
  <si>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</si>
  <si>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</si>
  <si>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</si>
  <si>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</si>
  <si>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</si>
  <si>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</si>
  <si>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</si>
  <si>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</si>
  <si>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</si>
  <si>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</si>
  <si>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</si>
  <si>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</si>
  <si>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</si>
  <si>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</si>
  <si>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</si>
  <si>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</si>
  <si>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</si>
  <si>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</si>
  <si>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</si>
  <si>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</si>
  <si>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</si>
  <si>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</si>
  <si>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</si>
  <si>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</si>
  <si>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выплачивались проценты по кредиту на покрытие убытка</t>
  </si>
  <si>
    <t>в тарифе  не предусмотрено распределение накладных расходов по учетной политике (фактическое)</t>
  </si>
  <si>
    <t>не предусмотрены в тарифе</t>
  </si>
  <si>
    <t>ремонт производился подрядными организациями, а не собственными силами</t>
  </si>
  <si>
    <t>не состоялся объем пропуска</t>
  </si>
  <si>
    <t>Год 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</si>
</sst>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9" fontId="2" fillId="0" borderId="0" xfId="19" applyFont="1" applyAlignment="1">
      <alignment/>
    </xf>
    <xf numFmtId="9" fontId="9" fillId="0" borderId="0" xfId="19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76;&#1083;&#1103;%20&#1084;&#1077;&#1085;&#1103;\&#1040;&#1085;&#1072;&#1083;&#1080;&#1079;%20&#1090;&#1072;&#1088;&#1080;&#1092;&#1086;&#1074;\&#1069;&#1058;&#1050;\&#1072;&#1085;&#1072;&#1083;&#1080;&#1079;%20&#1090;&#1072;&#1088;&#1080;&#1092;&#1086;&#1074;%20&#1069;&#1058;&#1050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дача ээ"/>
      <sheetName val="тепло"/>
      <sheetName val="передача тепла 22 пс"/>
      <sheetName val="передача тепла 30 сев"/>
      <sheetName val="рем эл "/>
      <sheetName val="рем произ тэ"/>
      <sheetName val="рем тс 22 пс "/>
      <sheetName val="рем тс 30 сев"/>
      <sheetName val="потери"/>
    </sheetNames>
    <sheetDataSet>
      <sheetData sheetId="0">
        <row r="7">
          <cell r="C7">
            <v>8772.43</v>
          </cell>
          <cell r="V7">
            <v>7398.39894</v>
          </cell>
        </row>
        <row r="8">
          <cell r="C8">
            <v>2298.38</v>
          </cell>
          <cell r="V8">
            <v>1934.5603099999998</v>
          </cell>
        </row>
        <row r="10">
          <cell r="C10">
            <v>6056.64</v>
          </cell>
          <cell r="V10">
            <v>6280.01268</v>
          </cell>
        </row>
        <row r="13">
          <cell r="C13">
            <v>10554.25</v>
          </cell>
          <cell r="V13">
            <v>11376.726289999999</v>
          </cell>
        </row>
        <row r="14">
          <cell r="C14">
            <v>2765.2135000000003</v>
          </cell>
          <cell r="V14">
            <v>2862.63095</v>
          </cell>
        </row>
        <row r="16">
          <cell r="C16">
            <v>3870.1</v>
          </cell>
          <cell r="V16">
            <v>1043.35504</v>
          </cell>
        </row>
        <row r="32">
          <cell r="C32">
            <v>3557.55</v>
          </cell>
          <cell r="V32">
            <v>4149.16340535244</v>
          </cell>
        </row>
        <row r="33">
          <cell r="C33">
            <v>932.0781000000001</v>
          </cell>
          <cell r="V33">
            <v>848.2042279119237</v>
          </cell>
        </row>
        <row r="46">
          <cell r="C46">
            <v>348.03</v>
          </cell>
          <cell r="V46">
            <v>11265.200007081294</v>
          </cell>
        </row>
        <row r="50">
          <cell r="V50">
            <v>9471.6855</v>
          </cell>
        </row>
        <row r="55">
          <cell r="C55">
            <v>9239.96</v>
          </cell>
          <cell r="V55">
            <v>6541.32851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9"/>
  <sheetViews>
    <sheetView tabSelected="1" zoomScaleSheetLayoutView="100" workbookViewId="0" topLeftCell="A1">
      <selection activeCell="BH11" sqref="BH11:BU11"/>
    </sheetView>
  </sheetViews>
  <sheetFormatPr defaultColWidth="9.00390625" defaultRowHeight="15" customHeight="1"/>
  <cols>
    <col min="1" max="104" width="0.875" style="2" customWidth="1"/>
    <col min="105" max="105" width="11.125" style="2" customWidth="1"/>
    <col min="106" max="106" width="18.00390625" style="2" customWidth="1"/>
    <col min="107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15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4" customFormat="1" ht="14.25" customHeight="1">
      <c r="A7" s="15" t="s">
        <v>47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4" customFormat="1" ht="14.25" customHeight="1">
      <c r="A8" s="15" t="s">
        <v>48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ht="6" customHeight="1"/>
    <row r="10" spans="1:105" ht="15">
      <c r="A10" s="27" t="s">
        <v>56</v>
      </c>
      <c r="B10" s="22"/>
      <c r="C10" s="22"/>
      <c r="D10" s="22"/>
      <c r="E10" s="22"/>
      <c r="F10" s="22"/>
      <c r="G10" s="22"/>
      <c r="H10" s="23"/>
      <c r="I10" s="21" t="s">
        <v>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3"/>
      <c r="AW10" s="27" t="s">
        <v>1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3"/>
      <c r="BH10" s="19" t="s">
        <v>67</v>
      </c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1"/>
      <c r="CJ10" s="21" t="s">
        <v>4</v>
      </c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15">
      <c r="A11" s="24"/>
      <c r="B11" s="25"/>
      <c r="C11" s="25"/>
      <c r="D11" s="25"/>
      <c r="E11" s="25"/>
      <c r="F11" s="25"/>
      <c r="G11" s="25"/>
      <c r="H11" s="26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/>
      <c r="AW11" s="24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19" t="s">
        <v>2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19" t="s">
        <v>3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1"/>
      <c r="CJ11" s="24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6" ht="30" customHeight="1">
      <c r="A12" s="16" t="s">
        <v>5</v>
      </c>
      <c r="B12" s="17"/>
      <c r="C12" s="17"/>
      <c r="D12" s="17"/>
      <c r="E12" s="17"/>
      <c r="F12" s="17"/>
      <c r="G12" s="17"/>
      <c r="H12" s="18"/>
      <c r="I12" s="3"/>
      <c r="J12" s="13" t="s">
        <v>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19" t="s">
        <v>7</v>
      </c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146376.7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128253.12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1"/>
      <c r="CJ12" s="20" t="s">
        <v>66</v>
      </c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  <c r="DB12" s="5"/>
    </row>
    <row r="13" spans="1:106" ht="30" customHeight="1">
      <c r="A13" s="16" t="s">
        <v>8</v>
      </c>
      <c r="B13" s="17"/>
      <c r="C13" s="17"/>
      <c r="D13" s="17"/>
      <c r="E13" s="17"/>
      <c r="F13" s="17"/>
      <c r="G13" s="17"/>
      <c r="H13" s="18"/>
      <c r="I13" s="3"/>
      <c r="J13" s="13" t="s">
        <v>9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4"/>
      <c r="AW13" s="19" t="s">
        <v>7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44261.11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68023.18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1"/>
      <c r="CJ13" s="20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  <c r="DB13" s="5"/>
    </row>
    <row r="14" spans="1:106" ht="15">
      <c r="A14" s="16" t="s">
        <v>10</v>
      </c>
      <c r="B14" s="17"/>
      <c r="C14" s="17"/>
      <c r="D14" s="17"/>
      <c r="E14" s="17"/>
      <c r="F14" s="17"/>
      <c r="G14" s="17"/>
      <c r="H14" s="18"/>
      <c r="I14" s="3"/>
      <c r="J14" s="13" t="s">
        <v>57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19" t="s">
        <v>7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f>BH13-BH24</f>
        <v>43913.08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f>BV13-BV24</f>
        <v>56757.9799929187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1"/>
      <c r="CJ14" s="12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  <c r="DB14" s="6"/>
    </row>
    <row r="15" spans="1:106" ht="15" customHeight="1">
      <c r="A15" s="16" t="s">
        <v>12</v>
      </c>
      <c r="B15" s="17"/>
      <c r="C15" s="17"/>
      <c r="D15" s="17"/>
      <c r="E15" s="17"/>
      <c r="F15" s="17"/>
      <c r="G15" s="17"/>
      <c r="H15" s="18"/>
      <c r="I15" s="3"/>
      <c r="J15" s="13" t="s">
        <v>13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4"/>
      <c r="AW15" s="19" t="s">
        <v>7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f>BH16</f>
        <v>3870.1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f>BV16</f>
        <v>1043.35504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1"/>
      <c r="CJ15" s="12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  <c r="DB15" s="6"/>
    </row>
    <row r="16" spans="1:106" ht="41.25" customHeight="1">
      <c r="A16" s="16" t="s">
        <v>15</v>
      </c>
      <c r="B16" s="17"/>
      <c r="C16" s="17"/>
      <c r="D16" s="17"/>
      <c r="E16" s="17"/>
      <c r="F16" s="17"/>
      <c r="G16" s="17"/>
      <c r="H16" s="18"/>
      <c r="I16" s="3"/>
      <c r="J16" s="13" t="s">
        <v>16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4"/>
      <c r="AW16" s="19" t="s">
        <v>7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f>'[1]передача ээ'!$C$16</f>
        <v>3870.1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f>'[1]передача ээ'!$V$16</f>
        <v>1043.35504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1"/>
      <c r="CJ16" s="12" t="s">
        <v>65</v>
      </c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  <c r="DB16" s="6"/>
    </row>
    <row r="17" spans="1:106" ht="30" customHeight="1">
      <c r="A17" s="16" t="s">
        <v>14</v>
      </c>
      <c r="B17" s="17"/>
      <c r="C17" s="17"/>
      <c r="D17" s="17"/>
      <c r="E17" s="17"/>
      <c r="F17" s="17"/>
      <c r="G17" s="17"/>
      <c r="H17" s="18"/>
      <c r="I17" s="3"/>
      <c r="J17" s="13" t="s">
        <v>58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4"/>
      <c r="AW17" s="19" t="s">
        <v>7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f>'[1]передача ээ'!$C$7+'[1]передача ээ'!$C$8+'[1]передача ээ'!$C$13+'[1]передача ээ'!$C$14+'[1]передача ээ'!$C$32+'[1]передача ээ'!$C$33</f>
        <v>28879.9016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f>'[1]передача ээ'!$V$7+'[1]передача ээ'!$V$8+'[1]передача ээ'!$V$13+'[1]передача ээ'!$V$14+'[1]передача ээ'!$V$32+'[1]передача ээ'!$V$33</f>
        <v>28569.68412326436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1"/>
      <c r="CJ17" s="12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  <c r="DB17" s="5"/>
    </row>
    <row r="18" spans="1:106" ht="15" customHeight="1">
      <c r="A18" s="16" t="s">
        <v>17</v>
      </c>
      <c r="B18" s="17"/>
      <c r="C18" s="17"/>
      <c r="D18" s="17"/>
      <c r="E18" s="17"/>
      <c r="F18" s="17"/>
      <c r="G18" s="17"/>
      <c r="H18" s="18"/>
      <c r="I18" s="3"/>
      <c r="J18" s="13" t="s">
        <v>16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4"/>
      <c r="AW18" s="19" t="s">
        <v>7</v>
      </c>
      <c r="AX18" s="10"/>
      <c r="AY18" s="10"/>
      <c r="AZ18" s="10"/>
      <c r="BA18" s="10"/>
      <c r="BB18" s="10"/>
      <c r="BC18" s="10"/>
      <c r="BD18" s="10"/>
      <c r="BE18" s="10"/>
      <c r="BF18" s="10"/>
      <c r="BG18" s="11"/>
      <c r="BH18" s="19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1"/>
      <c r="BV18" s="19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1"/>
      <c r="CJ18" s="12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  <c r="DB18" s="5"/>
    </row>
    <row r="19" spans="1:106" ht="15">
      <c r="A19" s="16" t="s">
        <v>18</v>
      </c>
      <c r="B19" s="17"/>
      <c r="C19" s="17"/>
      <c r="D19" s="17"/>
      <c r="E19" s="17"/>
      <c r="F19" s="17"/>
      <c r="G19" s="17"/>
      <c r="H19" s="18"/>
      <c r="I19" s="3"/>
      <c r="J19" s="13" t="s">
        <v>19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  <c r="AW19" s="19" t="s">
        <v>7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1"/>
      <c r="BH19" s="9">
        <f>'[1]передача ээ'!$C$10</f>
        <v>6056.64</v>
      </c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1"/>
      <c r="BV19" s="9">
        <f>'[1]передача ээ'!$V$10</f>
        <v>6280.01268</v>
      </c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1"/>
      <c r="CJ19" s="12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4"/>
      <c r="DB19" s="5"/>
    </row>
    <row r="20" spans="1:106" ht="70.5" customHeight="1">
      <c r="A20" s="16" t="s">
        <v>20</v>
      </c>
      <c r="B20" s="17"/>
      <c r="C20" s="17"/>
      <c r="D20" s="17"/>
      <c r="E20" s="17"/>
      <c r="F20" s="17"/>
      <c r="G20" s="17"/>
      <c r="H20" s="18"/>
      <c r="I20" s="3"/>
      <c r="J20" s="13" t="s">
        <v>21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/>
      <c r="AW20" s="19" t="s">
        <v>7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1"/>
      <c r="BH20" s="9">
        <f>BH14-BH15-BH17-BH19</f>
        <v>5106.438400000002</v>
      </c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1"/>
      <c r="BV20" s="9">
        <f>BV14-BV15-BV17-BV19</f>
        <v>20864.928149654337</v>
      </c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1"/>
      <c r="CJ20" s="12" t="s">
        <v>63</v>
      </c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  <c r="DB20" s="6"/>
    </row>
    <row r="21" spans="1:106" ht="15">
      <c r="A21" s="16" t="s">
        <v>22</v>
      </c>
      <c r="B21" s="17"/>
      <c r="C21" s="17"/>
      <c r="D21" s="17"/>
      <c r="E21" s="17"/>
      <c r="F21" s="17"/>
      <c r="G21" s="17"/>
      <c r="H21" s="18"/>
      <c r="I21" s="3"/>
      <c r="J21" s="13" t="s">
        <v>23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4"/>
      <c r="AW21" s="19" t="s">
        <v>7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1"/>
      <c r="BH21" s="19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1"/>
      <c r="BV21" s="19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1"/>
      <c r="CJ21" s="12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4"/>
      <c r="DB21" s="5"/>
    </row>
    <row r="22" spans="1:106" ht="15" customHeight="1">
      <c r="A22" s="16" t="s">
        <v>24</v>
      </c>
      <c r="B22" s="17"/>
      <c r="C22" s="17"/>
      <c r="D22" s="17"/>
      <c r="E22" s="17"/>
      <c r="F22" s="17"/>
      <c r="G22" s="17"/>
      <c r="H22" s="18"/>
      <c r="I22" s="3"/>
      <c r="J22" s="13" t="s">
        <v>25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4"/>
      <c r="AW22" s="19" t="s">
        <v>7</v>
      </c>
      <c r="AX22" s="10"/>
      <c r="AY22" s="10"/>
      <c r="AZ22" s="10"/>
      <c r="BA22" s="10"/>
      <c r="BB22" s="10"/>
      <c r="BC22" s="10"/>
      <c r="BD22" s="10"/>
      <c r="BE22" s="10"/>
      <c r="BF22" s="10"/>
      <c r="BG22" s="11"/>
      <c r="BH22" s="19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1"/>
      <c r="BV22" s="19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1"/>
      <c r="CJ22" s="12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4"/>
      <c r="DB22" s="5"/>
    </row>
    <row r="23" spans="1:106" ht="15" customHeight="1">
      <c r="A23" s="16" t="s">
        <v>26</v>
      </c>
      <c r="B23" s="17"/>
      <c r="C23" s="17"/>
      <c r="D23" s="17"/>
      <c r="E23" s="17"/>
      <c r="F23" s="17"/>
      <c r="G23" s="17"/>
      <c r="H23" s="18"/>
      <c r="I23" s="3"/>
      <c r="J23" s="13" t="s">
        <v>27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4"/>
      <c r="AW23" s="19" t="s">
        <v>7</v>
      </c>
      <c r="AX23" s="10"/>
      <c r="AY23" s="10"/>
      <c r="AZ23" s="10"/>
      <c r="BA23" s="10"/>
      <c r="BB23" s="10"/>
      <c r="BC23" s="10"/>
      <c r="BD23" s="10"/>
      <c r="BE23" s="10"/>
      <c r="BF23" s="10"/>
      <c r="BG23" s="11"/>
      <c r="BH23" s="19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1"/>
      <c r="BV23" s="19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1"/>
      <c r="CJ23" s="12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4"/>
      <c r="DB23" s="5"/>
    </row>
    <row r="24" spans="1:106" ht="15" customHeight="1">
      <c r="A24" s="16" t="s">
        <v>11</v>
      </c>
      <c r="B24" s="17"/>
      <c r="C24" s="17"/>
      <c r="D24" s="17"/>
      <c r="E24" s="17"/>
      <c r="F24" s="17"/>
      <c r="G24" s="17"/>
      <c r="H24" s="18"/>
      <c r="I24" s="3"/>
      <c r="J24" s="13" t="s">
        <v>28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4"/>
      <c r="AW24" s="19" t="s">
        <v>7</v>
      </c>
      <c r="AX24" s="10"/>
      <c r="AY24" s="10"/>
      <c r="AZ24" s="10"/>
      <c r="BA24" s="10"/>
      <c r="BB24" s="10"/>
      <c r="BC24" s="10"/>
      <c r="BD24" s="10"/>
      <c r="BE24" s="10"/>
      <c r="BF24" s="10"/>
      <c r="BG24" s="11"/>
      <c r="BH24" s="9">
        <f>'[1]передача ээ'!$C$46</f>
        <v>348.03</v>
      </c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1"/>
      <c r="BV24" s="9">
        <f>'[1]передача ээ'!$V$46</f>
        <v>11265.200007081294</v>
      </c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1"/>
      <c r="CJ24" s="12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4"/>
      <c r="DB24" s="5"/>
    </row>
    <row r="25" spans="1:106" ht="15" customHeight="1">
      <c r="A25" s="16" t="s">
        <v>29</v>
      </c>
      <c r="B25" s="17"/>
      <c r="C25" s="17"/>
      <c r="D25" s="17"/>
      <c r="E25" s="17"/>
      <c r="F25" s="17"/>
      <c r="G25" s="17"/>
      <c r="H25" s="18"/>
      <c r="I25" s="3"/>
      <c r="J25" s="13" t="s">
        <v>30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4"/>
      <c r="AW25" s="19" t="s">
        <v>7</v>
      </c>
      <c r="AX25" s="10"/>
      <c r="AY25" s="10"/>
      <c r="AZ25" s="10"/>
      <c r="BA25" s="10"/>
      <c r="BB25" s="10"/>
      <c r="BC25" s="10"/>
      <c r="BD25" s="10"/>
      <c r="BE25" s="10"/>
      <c r="BF25" s="10"/>
      <c r="BG25" s="11"/>
      <c r="BH25" s="19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1"/>
      <c r="BV25" s="19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1"/>
      <c r="CJ25" s="12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4"/>
      <c r="DB25" s="5"/>
    </row>
    <row r="26" spans="1:106" ht="15" customHeight="1">
      <c r="A26" s="16" t="s">
        <v>31</v>
      </c>
      <c r="B26" s="17"/>
      <c r="C26" s="17"/>
      <c r="D26" s="17"/>
      <c r="E26" s="17"/>
      <c r="F26" s="17"/>
      <c r="G26" s="17"/>
      <c r="H26" s="18"/>
      <c r="I26" s="3"/>
      <c r="J26" s="13" t="s">
        <v>59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4"/>
      <c r="AW26" s="19" t="s">
        <v>7</v>
      </c>
      <c r="AX26" s="10"/>
      <c r="AY26" s="10"/>
      <c r="AZ26" s="10"/>
      <c r="BA26" s="10"/>
      <c r="BB26" s="10"/>
      <c r="BC26" s="10"/>
      <c r="BD26" s="10"/>
      <c r="BE26" s="10"/>
      <c r="BF26" s="10"/>
      <c r="BG26" s="11"/>
      <c r="BH26" s="9">
        <f>BH24</f>
        <v>348.03</v>
      </c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1"/>
      <c r="BV26" s="9">
        <f>BV24</f>
        <v>11265.200007081294</v>
      </c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1"/>
      <c r="CJ26" s="12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4"/>
      <c r="DB26" s="6"/>
    </row>
    <row r="27" spans="1:106" ht="30" customHeight="1">
      <c r="A27" s="16" t="s">
        <v>32</v>
      </c>
      <c r="B27" s="17"/>
      <c r="C27" s="17"/>
      <c r="D27" s="17"/>
      <c r="E27" s="17"/>
      <c r="F27" s="17"/>
      <c r="G27" s="17"/>
      <c r="H27" s="18"/>
      <c r="I27" s="3"/>
      <c r="J27" s="13" t="s">
        <v>33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4"/>
      <c r="AW27" s="19" t="s">
        <v>7</v>
      </c>
      <c r="AX27" s="10"/>
      <c r="AY27" s="10"/>
      <c r="AZ27" s="10"/>
      <c r="BA27" s="10"/>
      <c r="BB27" s="10"/>
      <c r="BC27" s="10"/>
      <c r="BD27" s="10"/>
      <c r="BE27" s="10"/>
      <c r="BF27" s="10"/>
      <c r="BG27" s="11"/>
      <c r="BH27" s="19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1"/>
      <c r="BV27" s="9">
        <f>'[1]передача ээ'!$V$50</f>
        <v>9471.6855</v>
      </c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1"/>
      <c r="CJ27" s="12" t="s">
        <v>64</v>
      </c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4"/>
      <c r="DB27" s="6"/>
    </row>
    <row r="28" spans="1:106" ht="30" customHeight="1">
      <c r="A28" s="16" t="s">
        <v>34</v>
      </c>
      <c r="B28" s="17"/>
      <c r="C28" s="17"/>
      <c r="D28" s="17"/>
      <c r="E28" s="17"/>
      <c r="F28" s="17"/>
      <c r="G28" s="17"/>
      <c r="H28" s="18"/>
      <c r="I28" s="3"/>
      <c r="J28" s="13" t="s">
        <v>35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4"/>
      <c r="AW28" s="19" t="s">
        <v>7</v>
      </c>
      <c r="AX28" s="10"/>
      <c r="AY28" s="10"/>
      <c r="AZ28" s="10"/>
      <c r="BA28" s="10"/>
      <c r="BB28" s="10"/>
      <c r="BC28" s="10"/>
      <c r="BD28" s="10"/>
      <c r="BE28" s="10"/>
      <c r="BF28" s="10"/>
      <c r="BG28" s="11"/>
      <c r="BH28" s="19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1"/>
      <c r="BV28" s="19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1"/>
      <c r="CJ28" s="12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4"/>
      <c r="DB28" s="5"/>
    </row>
    <row r="29" spans="1:106" ht="15" customHeight="1">
      <c r="A29" s="16" t="s">
        <v>36</v>
      </c>
      <c r="B29" s="17"/>
      <c r="C29" s="17"/>
      <c r="D29" s="17"/>
      <c r="E29" s="17"/>
      <c r="F29" s="17"/>
      <c r="G29" s="17"/>
      <c r="H29" s="18"/>
      <c r="I29" s="3"/>
      <c r="J29" s="13" t="s">
        <v>37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4"/>
      <c r="AW29" s="19" t="s">
        <v>7</v>
      </c>
      <c r="AX29" s="10"/>
      <c r="AY29" s="10"/>
      <c r="AZ29" s="10"/>
      <c r="BA29" s="10"/>
      <c r="BB29" s="10"/>
      <c r="BC29" s="10"/>
      <c r="BD29" s="10"/>
      <c r="BE29" s="10"/>
      <c r="BF29" s="10"/>
      <c r="BG29" s="11"/>
      <c r="BH29" s="19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1"/>
      <c r="BV29" s="19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1"/>
      <c r="CJ29" s="12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4"/>
      <c r="DB29" s="5"/>
    </row>
    <row r="30" spans="1:106" ht="42" customHeight="1">
      <c r="A30" s="16" t="s">
        <v>38</v>
      </c>
      <c r="B30" s="17"/>
      <c r="C30" s="17"/>
      <c r="D30" s="17"/>
      <c r="E30" s="17"/>
      <c r="F30" s="17"/>
      <c r="G30" s="17"/>
      <c r="H30" s="18"/>
      <c r="I30" s="3"/>
      <c r="J30" s="13" t="s">
        <v>39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4"/>
      <c r="AW30" s="19" t="s">
        <v>7</v>
      </c>
      <c r="AX30" s="10"/>
      <c r="AY30" s="10"/>
      <c r="AZ30" s="10"/>
      <c r="BA30" s="10"/>
      <c r="BB30" s="10"/>
      <c r="BC30" s="10"/>
      <c r="BD30" s="10"/>
      <c r="BE30" s="10"/>
      <c r="BF30" s="10"/>
      <c r="BG30" s="11"/>
      <c r="BH30" s="9">
        <f>BH24</f>
        <v>348.03</v>
      </c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1"/>
      <c r="BV30" s="9">
        <f>BV26-BV27</f>
        <v>1793.5145070812941</v>
      </c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1"/>
      <c r="CJ30" s="12" t="s">
        <v>62</v>
      </c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4"/>
      <c r="DB30" s="6"/>
    </row>
    <row r="31" spans="1:106" ht="60.75" customHeight="1">
      <c r="A31" s="16" t="s">
        <v>40</v>
      </c>
      <c r="B31" s="17"/>
      <c r="C31" s="17"/>
      <c r="D31" s="17"/>
      <c r="E31" s="17"/>
      <c r="F31" s="17"/>
      <c r="G31" s="17"/>
      <c r="H31" s="18"/>
      <c r="I31" s="3"/>
      <c r="J31" s="13" t="s">
        <v>41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4"/>
      <c r="AW31" s="19" t="s">
        <v>7</v>
      </c>
      <c r="AX31" s="10"/>
      <c r="AY31" s="10"/>
      <c r="AZ31" s="10"/>
      <c r="BA31" s="10"/>
      <c r="BB31" s="10"/>
      <c r="BC31" s="10"/>
      <c r="BD31" s="10"/>
      <c r="BE31" s="10"/>
      <c r="BF31" s="10"/>
      <c r="BG31" s="11"/>
      <c r="BH31" s="19">
        <f>1342.57-4401.32</f>
        <v>-3058.75</v>
      </c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1"/>
      <c r="BV31" s="19">
        <f>BH31</f>
        <v>-3058.75</v>
      </c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1"/>
      <c r="CJ31" s="12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4"/>
      <c r="DB31" s="5"/>
    </row>
    <row r="32" spans="1:106" ht="30" customHeight="1">
      <c r="A32" s="16" t="s">
        <v>42</v>
      </c>
      <c r="B32" s="17"/>
      <c r="C32" s="17"/>
      <c r="D32" s="17"/>
      <c r="E32" s="17"/>
      <c r="F32" s="17"/>
      <c r="G32" s="17"/>
      <c r="H32" s="18"/>
      <c r="I32" s="3"/>
      <c r="J32" s="13" t="s">
        <v>61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4"/>
      <c r="AW32" s="19" t="s">
        <v>7</v>
      </c>
      <c r="AX32" s="10"/>
      <c r="AY32" s="10"/>
      <c r="AZ32" s="10"/>
      <c r="BA32" s="10"/>
      <c r="BB32" s="10"/>
      <c r="BC32" s="10"/>
      <c r="BD32" s="10"/>
      <c r="BE32" s="10"/>
      <c r="BF32" s="10"/>
      <c r="BG32" s="11"/>
      <c r="BH32" s="9">
        <f>BH16</f>
        <v>3870.1</v>
      </c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1"/>
      <c r="BV32" s="9">
        <f>BV16</f>
        <v>1043.35504</v>
      </c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1"/>
      <c r="CJ32" s="12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4"/>
      <c r="DB32" s="6"/>
    </row>
    <row r="33" spans="1:106" ht="45" customHeight="1">
      <c r="A33" s="16" t="s">
        <v>43</v>
      </c>
      <c r="B33" s="17"/>
      <c r="C33" s="17"/>
      <c r="D33" s="17"/>
      <c r="E33" s="17"/>
      <c r="F33" s="17"/>
      <c r="G33" s="17"/>
      <c r="H33" s="18"/>
      <c r="I33" s="3"/>
      <c r="J33" s="13" t="s">
        <v>44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4"/>
      <c r="AW33" s="19" t="s">
        <v>7</v>
      </c>
      <c r="AX33" s="10"/>
      <c r="AY33" s="10"/>
      <c r="AZ33" s="10"/>
      <c r="BA33" s="10"/>
      <c r="BB33" s="10"/>
      <c r="BC33" s="10"/>
      <c r="BD33" s="10"/>
      <c r="BE33" s="10"/>
      <c r="BF33" s="10"/>
      <c r="BG33" s="11"/>
      <c r="BH33" s="19">
        <v>140365.43</v>
      </c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1"/>
      <c r="BV33" s="19">
        <v>122977.28</v>
      </c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1"/>
      <c r="CJ33" s="12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4"/>
      <c r="DB33" s="5"/>
    </row>
    <row r="34" spans="1:106" ht="45" customHeight="1">
      <c r="A34" s="16" t="s">
        <v>8</v>
      </c>
      <c r="B34" s="17"/>
      <c r="C34" s="17"/>
      <c r="D34" s="17"/>
      <c r="E34" s="17"/>
      <c r="F34" s="17"/>
      <c r="G34" s="17"/>
      <c r="H34" s="18"/>
      <c r="I34" s="3"/>
      <c r="J34" s="13" t="s">
        <v>45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4"/>
      <c r="AW34" s="19" t="s">
        <v>7</v>
      </c>
      <c r="AX34" s="10"/>
      <c r="AY34" s="10"/>
      <c r="AZ34" s="10"/>
      <c r="BA34" s="10"/>
      <c r="BB34" s="10"/>
      <c r="BC34" s="10"/>
      <c r="BD34" s="10"/>
      <c r="BE34" s="10"/>
      <c r="BF34" s="10"/>
      <c r="BG34" s="11"/>
      <c r="BH34" s="9">
        <f>'[1]передача ээ'!$C$55</f>
        <v>9239.96</v>
      </c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1"/>
      <c r="BV34" s="9">
        <f>'[1]передача ээ'!$V$55</f>
        <v>6541.32851</v>
      </c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1"/>
      <c r="CJ34" s="12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4"/>
      <c r="DB34" s="5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7" t="s">
        <v>60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spans="1:105" s="1" customFormat="1" ht="25.5" customHeight="1">
      <c r="A38" s="7" t="s">
        <v>54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  <row r="39" spans="1:105" s="1" customFormat="1" ht="25.5" customHeight="1">
      <c r="A39" s="7" t="s">
        <v>55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</row>
    <row r="40" ht="3" customHeight="1"/>
  </sheetData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A14:H14"/>
    <mergeCell ref="J14:AV14"/>
    <mergeCell ref="A15:H15"/>
    <mergeCell ref="J15:AV15"/>
    <mergeCell ref="AW15:BG15"/>
    <mergeCell ref="BH15:BU15"/>
    <mergeCell ref="BH14:BU14"/>
    <mergeCell ref="BV14:CI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29:BG29"/>
    <mergeCell ref="BH29:BU29"/>
    <mergeCell ref="BV28:CI28"/>
    <mergeCell ref="CJ28:DA28"/>
    <mergeCell ref="BV29:CI29"/>
    <mergeCell ref="CJ29:DA29"/>
    <mergeCell ref="BV31:CI31"/>
    <mergeCell ref="CJ31:DA31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A37:DA37"/>
    <mergeCell ref="A38:DA38"/>
    <mergeCell ref="A39:DA39"/>
    <mergeCell ref="BV34:CI34"/>
    <mergeCell ref="CJ34:DA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verveiko</cp:lastModifiedBy>
  <cp:lastPrinted>2011-07-27T05:36:15Z</cp:lastPrinted>
  <dcterms:created xsi:type="dcterms:W3CDTF">2010-05-19T10:50:44Z</dcterms:created>
  <dcterms:modified xsi:type="dcterms:W3CDTF">2012-03-05T05:11:41Z</dcterms:modified>
  <cp:category/>
  <cp:version/>
  <cp:contentType/>
  <cp:contentStatus/>
</cp:coreProperties>
</file>